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365" activeTab="1"/>
  </bookViews>
  <sheets>
    <sheet name="Tabella" sheetId="1" r:id="rId1"/>
    <sheet name="calcolo finale" sheetId="2" r:id="rId2"/>
  </sheets>
  <definedNames>
    <definedName name="_xlnm.Print_Area" localSheetId="1">'calcolo finale'!$B$3:$I$18</definedName>
    <definedName name="_xlnm.Print_Area" localSheetId="0">'Tabella'!$B$2:$G$96</definedName>
  </definedNames>
  <calcPr fullCalcOnLoad="1"/>
</workbook>
</file>

<file path=xl/sharedStrings.xml><?xml version="1.0" encoding="utf-8"?>
<sst xmlns="http://schemas.openxmlformats.org/spreadsheetml/2006/main" count="189" uniqueCount="168">
  <si>
    <t>Sviluppo in altezza a maturità tra 12 e 18 m</t>
  </si>
  <si>
    <t>Sviluppo in altezza a maturità maggiore di 18 m.</t>
  </si>
  <si>
    <t>Descrizione Superficie</t>
  </si>
  <si>
    <t>Sviluppo in altezza a maturità tra 4 e 12 m</t>
  </si>
  <si>
    <t xml:space="preserve">Categoria </t>
  </si>
  <si>
    <t>Giardini, aree verdi, prati, orti, superfici boscate ed agricole</t>
  </si>
  <si>
    <t>Pavimentazione in lastre posate a opera incerta con fuga inerbita</t>
  </si>
  <si>
    <t>Corsi d’acqua in alveo naturale</t>
  </si>
  <si>
    <t>Specchi d’acqua, stagni o bacini di accumulo e infiltrazione con fondo naturale</t>
  </si>
  <si>
    <t>Area di impianto sportivo con sistemi drenanti e superficie a prato</t>
  </si>
  <si>
    <t>N 1</t>
  </si>
  <si>
    <t xml:space="preserve">N 2 </t>
  </si>
  <si>
    <t xml:space="preserve">N 3 </t>
  </si>
  <si>
    <t xml:space="preserve">N 4 </t>
  </si>
  <si>
    <t>N 5</t>
  </si>
  <si>
    <t xml:space="preserve">N 6 </t>
  </si>
  <si>
    <t>0,30 - 1,00</t>
  </si>
  <si>
    <t xml:space="preserve"> 0,40 - 1,00</t>
  </si>
  <si>
    <t>N 7</t>
  </si>
  <si>
    <t xml:space="preserve">N 8 </t>
  </si>
  <si>
    <t>0,70 - 1,00</t>
  </si>
  <si>
    <t xml:space="preserve">N 9 </t>
  </si>
  <si>
    <t>0,50 - 1,00</t>
  </si>
  <si>
    <t>0,40 - 1,00</t>
  </si>
  <si>
    <t xml:space="preserve">N 10 </t>
  </si>
  <si>
    <t>N 11</t>
  </si>
  <si>
    <t xml:space="preserve">N 12 </t>
  </si>
  <si>
    <t>0,20 - 1,00</t>
  </si>
  <si>
    <t xml:space="preserve">N 13 </t>
  </si>
  <si>
    <t>0,10 - 1,00</t>
  </si>
  <si>
    <t xml:space="preserve">N 14 </t>
  </si>
  <si>
    <t>0,60 - 1,00</t>
  </si>
  <si>
    <t>N 15</t>
  </si>
  <si>
    <t>Pavimentazione in prefabbricati in cls o materiale sintetico, riempiti di substrato e inerbiti posati su apposita stratificazione di supporto (Grigliati garden)</t>
  </si>
  <si>
    <t>Pavimentazioni in macadam, strade, cortili, piazzali</t>
  </si>
  <si>
    <t>Superfici in ghiaia sciolta</t>
  </si>
  <si>
    <t>Sedime ferroviario</t>
  </si>
  <si>
    <t>Pavimentazioni i, cubetti, pietre a lastre a fuga sigillata</t>
  </si>
  <si>
    <t>Pavimentazioni in cubetti o pietre a fuga non sigillata su sabbia</t>
  </si>
  <si>
    <t>Pavimentazioni in lastre di pietra di grande taglio, senza sigillatura dei giunti, su sabbia</t>
  </si>
  <si>
    <t>Pavimentazioni in ciottoli su sabbia</t>
  </si>
  <si>
    <t>Pavimento in asfalto o cls</t>
  </si>
  <si>
    <t>Asfalto drenante</t>
  </si>
  <si>
    <t>Pavimentazioni in elementi drenanti su sabbia</t>
  </si>
  <si>
    <t>Pavimentazioni in lastre a costa verticale a spacco (Smolleri)</t>
  </si>
  <si>
    <t>Coperture continue con pavimentazione galeggiante</t>
  </si>
  <si>
    <t>Coperture discontinue (tegole in laterizio o simile)</t>
  </si>
  <si>
    <t>Coperture metalliche con inclinazione &gt; 3°</t>
  </si>
  <si>
    <t>Coperture metalliche con inclinazione &lt; 3°</t>
  </si>
  <si>
    <t>Coperture continue con zavorratura in ghiaia</t>
  </si>
  <si>
    <t>Superfici trattate a verde:</t>
  </si>
  <si>
    <t>Superfici NON trattate a verde:</t>
  </si>
  <si>
    <t xml:space="preserve">D 1 </t>
  </si>
  <si>
    <t xml:space="preserve">D 2 </t>
  </si>
  <si>
    <t>D 3</t>
  </si>
  <si>
    <t xml:space="preserve">D 4 </t>
  </si>
  <si>
    <t>D 5</t>
  </si>
  <si>
    <t>D 6</t>
  </si>
  <si>
    <t xml:space="preserve">D 7 </t>
  </si>
  <si>
    <t xml:space="preserve">D 8 </t>
  </si>
  <si>
    <t xml:space="preserve">D 9 </t>
  </si>
  <si>
    <t>da det.</t>
  </si>
  <si>
    <t>D 10</t>
  </si>
  <si>
    <t xml:space="preserve">D 11 </t>
  </si>
  <si>
    <t xml:space="preserve">D 12 </t>
  </si>
  <si>
    <t>D 13</t>
  </si>
  <si>
    <t>D 14</t>
  </si>
  <si>
    <t xml:space="preserve">D 15 </t>
  </si>
  <si>
    <t>D 16</t>
  </si>
  <si>
    <t>D 17</t>
  </si>
  <si>
    <t xml:space="preserve">D 18 </t>
  </si>
  <si>
    <t xml:space="preserve">D 19 </t>
  </si>
  <si>
    <t>D 20</t>
  </si>
  <si>
    <t xml:space="preserve"> Aree di impianti sportivi con sistemi drenanti e con fondo in materiale sintetico, tappeto verde sintetico</t>
  </si>
  <si>
    <t>Aree di impianti sportivi con sistemi drenanti e con fondo in terra, piste in terra battuta o simile.</t>
  </si>
  <si>
    <t>Coperture continue con finiture in materiali sigillanti (terrazze, lastrici solari, superfici poste sopra a volumi interrati) con inclinazione &gt; 3°</t>
  </si>
  <si>
    <t>Coperture continue con finiture in materiali sigillanti (terrazze, lastrici solari, superfici poste sopra a volumi interrati) con inclinazione &lt; 3°</t>
  </si>
  <si>
    <t>Corsi d'acqua in alveo impermeabile</t>
  </si>
  <si>
    <t>Vasche, specchi d'acqua, stagni e bacini di accumulo con fondo artificiale impermeabile</t>
  </si>
  <si>
    <t>vasche, specchi d'acqua, stagni e bacini di accumulo con fondo permeabile</t>
  </si>
  <si>
    <t xml:space="preserve">D 21 </t>
  </si>
  <si>
    <t xml:space="preserve">D 22 </t>
  </si>
  <si>
    <t xml:space="preserve">D 23 </t>
  </si>
  <si>
    <t>D 24</t>
  </si>
  <si>
    <t xml:space="preserve">D 25 </t>
  </si>
  <si>
    <t>Superfici esposte alla pioggia di caditoie, griglie di aerazione di locali interrati, canalette di scolo a fondo impermeabile e manufatti analoghi</t>
  </si>
  <si>
    <t>Superfici di manufatti diversi in cls o altri materiali impermeabili o impermeabilizzati esposti alla pioggia, e non attribuibili alle altre categorie, come muretti, plinti, gradinate, scale, ecc</t>
  </si>
  <si>
    <t>N° alberature</t>
  </si>
  <si>
    <t>Se</t>
  </si>
  <si>
    <t>Superficie equivalente delle alberature</t>
  </si>
  <si>
    <t>mq</t>
  </si>
  <si>
    <t>N.B: Nel computo si considera l'intera superficie del lotto e non solo la porzione interessata dall'intervento.</t>
  </si>
  <si>
    <t xml:space="preserve">di </t>
  </si>
  <si>
    <t>INDICE DI RIDUZIONE DELL’IMPATTO EDILIZIO - R.I.E.</t>
  </si>
  <si>
    <t>&gt;=</t>
  </si>
  <si>
    <r>
      <t>Sv</t>
    </r>
    <r>
      <rPr>
        <vertAlign val="subscript"/>
        <sz val="9"/>
        <rFont val="Verdana"/>
        <family val="2"/>
      </rPr>
      <t>i</t>
    </r>
    <r>
      <rPr>
        <sz val="9"/>
        <rFont val="Verdana"/>
        <family val="2"/>
      </rPr>
      <t xml:space="preserve"> = i-esima superficie esterna trattata a verde;</t>
    </r>
  </si>
  <si>
    <r>
      <t>Si</t>
    </r>
    <r>
      <rPr>
        <vertAlign val="subscript"/>
        <sz val="9"/>
        <rFont val="Verdana"/>
        <family val="2"/>
      </rPr>
      <t>j</t>
    </r>
    <r>
      <rPr>
        <sz val="9"/>
        <rFont val="Verdana"/>
        <family val="2"/>
      </rPr>
      <t xml:space="preserve"> = j-esima superficie esterna non trattata a verde;</t>
    </r>
  </si>
  <si>
    <t>Tab. 1</t>
  </si>
  <si>
    <t xml:space="preserve">1) Inserire nella tabella "Superficie equivalente delle alberature" il numero delle alberature presenti o di progetto se la verifica è sullo stato di fatto o sul progetto </t>
  </si>
  <si>
    <t>CALCOLO FINALE</t>
  </si>
  <si>
    <t>Numeratore</t>
  </si>
  <si>
    <t>Denominatore</t>
  </si>
  <si>
    <t>Riportare il valore in mq della superficie esterna trattata a verde</t>
  </si>
  <si>
    <t>Se (calcolato)</t>
  </si>
  <si>
    <t>Totale Se (valore calcolato)</t>
  </si>
  <si>
    <t>Riportare il valore in mq della superficie esterna NON trattata a verde</t>
  </si>
  <si>
    <t xml:space="preserve">Num. rif. </t>
  </si>
  <si>
    <t>ΣSvi x 1 / Ψ (calcolato)</t>
  </si>
  <si>
    <t>N.B: Inserire i dati solo nelle celle evidenziate in giallo; i campi in grigio sono campi calcolati (con formule sottostanti)</t>
  </si>
  <si>
    <r>
      <t>Rapporto Sv</t>
    </r>
    <r>
      <rPr>
        <vertAlign val="subscript"/>
        <sz val="9"/>
        <rFont val="Verdana"/>
        <family val="2"/>
      </rPr>
      <t>i</t>
    </r>
    <r>
      <rPr>
        <sz val="9"/>
        <rFont val="Verdana"/>
        <family val="2"/>
      </rPr>
      <t xml:space="preserve"> x 1 / Ψ</t>
    </r>
  </si>
  <si>
    <r>
      <t>Rapporto Si</t>
    </r>
    <r>
      <rPr>
        <vertAlign val="subscript"/>
        <sz val="9"/>
        <rFont val="Verdana"/>
        <family val="2"/>
      </rPr>
      <t>j</t>
    </r>
    <r>
      <rPr>
        <sz val="9"/>
        <rFont val="Verdana"/>
        <family val="2"/>
      </rPr>
      <t xml:space="preserve"> x Ψ</t>
    </r>
  </si>
  <si>
    <r>
      <t>Sv</t>
    </r>
    <r>
      <rPr>
        <vertAlign val="subscript"/>
        <sz val="10"/>
        <rFont val="Verdana"/>
        <family val="2"/>
      </rPr>
      <t>i</t>
    </r>
  </si>
  <si>
    <r>
      <t>Si</t>
    </r>
    <r>
      <rPr>
        <vertAlign val="subscript"/>
        <sz val="10"/>
        <rFont val="Verdana"/>
        <family val="2"/>
      </rPr>
      <t>j</t>
    </r>
  </si>
  <si>
    <r>
      <t>Sv</t>
    </r>
    <r>
      <rPr>
        <vertAlign val="subscript"/>
        <sz val="10"/>
        <rFont val="Verdana"/>
        <family val="2"/>
      </rPr>
      <t>i</t>
    </r>
    <r>
      <rPr>
        <sz val="10"/>
        <rFont val="Verdana"/>
        <family val="2"/>
      </rPr>
      <t xml:space="preserve"> x 1 / Ψ</t>
    </r>
  </si>
  <si>
    <r>
      <t>Si</t>
    </r>
    <r>
      <rPr>
        <vertAlign val="subscript"/>
        <sz val="10"/>
        <rFont val="Verdana"/>
        <family val="2"/>
      </rPr>
      <t>j</t>
    </r>
    <r>
      <rPr>
        <sz val="10"/>
        <rFont val="Verdana"/>
        <family val="2"/>
      </rPr>
      <t xml:space="preserve"> x Ψ</t>
    </r>
  </si>
  <si>
    <t>Ses</t>
  </si>
  <si>
    <t>Superficie equivalente delle siepi</t>
  </si>
  <si>
    <t>Il valore di Se si determina stabilendo il numero e l'altezza delle alberature dello Stato di fatto o di progetto, suddivise nelle tre Categorie seguenti:</t>
  </si>
  <si>
    <t>Siepe lineare con larghezza &gt; 0,5 m e altezza &gt; 2 m</t>
  </si>
  <si>
    <t>Il valore di Ses si determina stabilendo la lunghezza della siepe dello Stato di fatto o di progetto con la seguenti caratteristiche minime: larghezza &gt; 0,5 m e altezza &gt; 2 m</t>
  </si>
  <si>
    <t>lunghezza in m lineari</t>
  </si>
  <si>
    <t>Ses (calcolato)</t>
  </si>
  <si>
    <t>S1</t>
  </si>
  <si>
    <t>Se = Sea + Ses</t>
  </si>
  <si>
    <t>Sea</t>
  </si>
  <si>
    <t xml:space="preserve">    </t>
  </si>
  <si>
    <t xml:space="preserve">2) Inserire nella tabella "Superficie equivalente delle siepi " i metri lineari delle siepi con h &gt; 2 m e larghezza &gt; 0,5 m presenti o di progetto se la verifica è sullo stato di fatto o sul progetto </t>
  </si>
  <si>
    <r>
      <t>Se</t>
    </r>
    <r>
      <rPr>
        <b/>
        <sz val="11"/>
        <rFont val="Calibri"/>
        <family val="2"/>
      </rPr>
      <t xml:space="preserve"> (m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)</t>
    </r>
  </si>
  <si>
    <r>
      <t>Ψ</t>
    </r>
    <r>
      <rPr>
        <b/>
        <vertAlign val="subscript"/>
        <sz val="11"/>
        <rFont val="Calibri"/>
        <family val="2"/>
      </rPr>
      <t>1</t>
    </r>
  </si>
  <si>
    <r>
      <t xml:space="preserve">Riportare il  valore di </t>
    </r>
    <r>
      <rPr>
        <b/>
        <sz val="11"/>
        <rFont val="Calibri"/>
        <family val="2"/>
      </rPr>
      <t>Ψ</t>
    </r>
    <r>
      <rPr>
        <b/>
        <vertAlign val="subscript"/>
        <sz val="11"/>
        <rFont val="Calibri"/>
        <family val="2"/>
      </rPr>
      <t>1</t>
    </r>
  </si>
  <si>
    <r>
      <t>Ψ</t>
    </r>
    <r>
      <rPr>
        <b/>
        <i/>
        <vertAlign val="subscript"/>
        <sz val="11"/>
        <rFont val="Calibri"/>
        <family val="2"/>
      </rPr>
      <t>2</t>
    </r>
  </si>
  <si>
    <r>
      <t xml:space="preserve">Riportare il  valore di </t>
    </r>
    <r>
      <rPr>
        <b/>
        <sz val="11"/>
        <rFont val="Calibri"/>
        <family val="2"/>
      </rPr>
      <t>Ψ</t>
    </r>
    <r>
      <rPr>
        <b/>
        <vertAlign val="subscript"/>
        <sz val="11"/>
        <rFont val="Calibri"/>
        <family val="2"/>
      </rPr>
      <t>2</t>
    </r>
  </si>
  <si>
    <r>
      <t>2) Inserire nella tabella "Superfici trattate a verde"  i valori esatti di Ψ</t>
    </r>
    <r>
      <rPr>
        <i/>
        <vertAlign val="subscript"/>
        <sz val="11"/>
        <rFont val="Calibri"/>
        <family val="2"/>
      </rPr>
      <t>1</t>
    </r>
    <r>
      <rPr>
        <i/>
        <sz val="11"/>
        <rFont val="Calibri"/>
        <family val="2"/>
      </rPr>
      <t xml:space="preserve"> relativi alla superficie corrispondente .</t>
    </r>
  </si>
  <si>
    <r>
      <t>3) Inserire nella tabella "Superfici NON trattate a verde"  i  valori esatti di Ψ</t>
    </r>
    <r>
      <rPr>
        <i/>
        <vertAlign val="subscript"/>
        <sz val="11"/>
        <rFont val="Calibri"/>
        <family val="2"/>
      </rPr>
      <t>2</t>
    </r>
    <r>
      <rPr>
        <i/>
        <sz val="11"/>
        <rFont val="Calibri"/>
        <family val="2"/>
      </rPr>
      <t xml:space="preserve"> relativi alla superficie corrispondente .</t>
    </r>
  </si>
  <si>
    <r>
      <t>Sv</t>
    </r>
    <r>
      <rPr>
        <b/>
        <i/>
        <vertAlign val="subscript"/>
        <sz val="11"/>
        <rFont val="Calibri"/>
        <family val="2"/>
      </rPr>
      <t>i</t>
    </r>
  </si>
  <si>
    <r>
      <t>Rapporto Sv</t>
    </r>
    <r>
      <rPr>
        <vertAlign val="subscript"/>
        <sz val="11"/>
        <rFont val="Calibri"/>
        <family val="2"/>
      </rPr>
      <t xml:space="preserve">i x </t>
    </r>
    <r>
      <rPr>
        <sz val="11"/>
        <rFont val="Calibri"/>
        <family val="2"/>
      </rPr>
      <t>1 / Ψ (valore calcolato)</t>
    </r>
  </si>
  <si>
    <r>
      <t>ΣSv</t>
    </r>
    <r>
      <rPr>
        <vertAlign val="subscript"/>
        <sz val="11"/>
        <rFont val="Calibri"/>
        <family val="2"/>
      </rPr>
      <t>i</t>
    </r>
    <r>
      <rPr>
        <sz val="11"/>
        <rFont val="Calibri"/>
        <family val="2"/>
      </rPr>
      <t xml:space="preserve"> (calcolato) in mq</t>
    </r>
  </si>
  <si>
    <r>
      <t>Si</t>
    </r>
    <r>
      <rPr>
        <b/>
        <i/>
        <vertAlign val="subscript"/>
        <sz val="11"/>
        <rFont val="Calibri"/>
        <family val="2"/>
      </rPr>
      <t>j</t>
    </r>
  </si>
  <si>
    <r>
      <t>Rapporto Si</t>
    </r>
    <r>
      <rPr>
        <vertAlign val="subscript"/>
        <sz val="11"/>
        <rFont val="Calibri"/>
        <family val="2"/>
      </rPr>
      <t xml:space="preserve">j x </t>
    </r>
    <r>
      <rPr>
        <sz val="11"/>
        <rFont val="Calibri"/>
        <family val="2"/>
      </rPr>
      <t>Ψ (valore calcolato)</t>
    </r>
  </si>
  <si>
    <r>
      <t>ΣSi</t>
    </r>
    <r>
      <rPr>
        <vertAlign val="subscript"/>
        <sz val="11"/>
        <rFont val="Calibri"/>
        <family val="2"/>
      </rPr>
      <t>J</t>
    </r>
    <r>
      <rPr>
        <sz val="11"/>
        <rFont val="Calibri"/>
        <family val="2"/>
      </rPr>
      <t xml:space="preserve"> (calcolato) in mq</t>
    </r>
  </si>
  <si>
    <r>
      <t>ΣSi</t>
    </r>
    <r>
      <rPr>
        <vertAlign val="subscript"/>
        <sz val="11"/>
        <rFont val="Calibri"/>
        <family val="2"/>
      </rPr>
      <t>j</t>
    </r>
    <r>
      <rPr>
        <sz val="11"/>
        <rFont val="Calibri"/>
        <family val="2"/>
      </rPr>
      <t xml:space="preserve"> x Ψ (calcolato)</t>
    </r>
  </si>
  <si>
    <t>N 16</t>
  </si>
  <si>
    <t>N 17</t>
  </si>
  <si>
    <t>N 18</t>
  </si>
  <si>
    <t>Copertura a verde pensile su falda inclinata con spessore totale del substrato medio 8 ≤ s ≤ 10 cm con inclinazione &gt; 15°</t>
  </si>
  <si>
    <t>0,65 - 1,00</t>
  </si>
  <si>
    <t>Copertura a verde pensile su falda inclinata con spessore totale del substrato medio s 10 &lt; s ≤ 15 cm con inclinazione &gt; 15°</t>
  </si>
  <si>
    <t>Con spessori &gt; 15 cm</t>
  </si>
  <si>
    <t>N 19</t>
  </si>
  <si>
    <t>Verde verticale</t>
  </si>
  <si>
    <t>Comune di Preganziol</t>
  </si>
  <si>
    <t>Appendice b) - REGOLAMENTO EDILIZIO</t>
  </si>
  <si>
    <t>Incolto, sterrato, superfici  naturali degradate</t>
  </si>
  <si>
    <t>Copertura a verde pensile con spessore totale del substrato medio 8 ≤ s ≤ 10 cm Fino ad un’inclinazione di 15°</t>
  </si>
  <si>
    <t>0,45 - 1,00</t>
  </si>
  <si>
    <t>0,35 - 1,00</t>
  </si>
  <si>
    <t>Copertura a verde pensile con spessore totale del substrato medio 25 &lt; s ≤ 35 cm Fino ad un’inclinazione di 15°</t>
  </si>
  <si>
    <t xml:space="preserve"> 0,25 - 1,00</t>
  </si>
  <si>
    <t>Copertura a verde pensile con spessore totale medio 15 &lt; s &lt; 25 cm (da estradosso impermeab. a estradosso substrato) Inclinazione max 15°</t>
  </si>
  <si>
    <t>Copertura a verde pensile con spessore totale medio 10 &lt; s &lt; 15 cm (da estradosso impermeab. a estradosso substrato) Inclinazione max 15°</t>
  </si>
  <si>
    <t>Copertura a verde pensile con spessore totale medio 35 &lt; s &lt; 50 cm (da estradosso impermeab. a estradosso substrato) Inclinazione max 15°</t>
  </si>
  <si>
    <t>Copertura a verde pensile con spessore totale medio &gt; 50 cm (da estradosso impermeab. a estradosso substrato) Inclinazione max 15°</t>
  </si>
  <si>
    <t>Copertura a verde pensile di volumi interrati con uso di terreno naturale spessore medio s &gt; 50 cm (con strato filtrante e strato drenante a norma UNI 11235)</t>
  </si>
  <si>
    <t>Copertura a verde pensile su falda inclinata con spessore totale del substrato medio s &lt; 8 cm con inclinazione &gt; 15°</t>
  </si>
  <si>
    <t>0,70  - 1,00</t>
  </si>
  <si>
    <t>D 26</t>
  </si>
  <si>
    <t>Pavimentazione galleggiante in legno, con fuga non sigillata, su sottofondo drenante</t>
  </si>
  <si>
    <t>RIE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</si>
</sst>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</numFmts>
  <fonts count="65">
    <font>
      <sz val="10"/>
      <name val="Arial"/>
      <family val="0"/>
    </font>
    <font>
      <sz val="9"/>
      <name val="Verdana"/>
      <family val="2"/>
    </font>
    <font>
      <vertAlign val="subscript"/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i/>
      <sz val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i/>
      <sz val="10.5"/>
      <name val="Verdana"/>
      <family val="2"/>
    </font>
    <font>
      <vertAlign val="subscript"/>
      <sz val="10"/>
      <name val="Verdana"/>
      <family val="2"/>
    </font>
    <font>
      <sz val="8"/>
      <name val="Segoe UI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vertAlign val="subscript"/>
      <sz val="11"/>
      <name val="Calibri"/>
      <family val="2"/>
    </font>
    <font>
      <b/>
      <i/>
      <vertAlign val="subscript"/>
      <sz val="11"/>
      <name val="Calibri"/>
      <family val="2"/>
    </font>
    <font>
      <i/>
      <sz val="11"/>
      <name val="Calibri"/>
      <family val="2"/>
    </font>
    <font>
      <i/>
      <vertAlign val="subscript"/>
      <sz val="11"/>
      <name val="Calibri"/>
      <family val="2"/>
    </font>
    <font>
      <vertAlign val="subscript"/>
      <sz val="11"/>
      <name val="Calibri"/>
      <family val="2"/>
    </font>
    <font>
      <b/>
      <sz val="12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b/>
      <i/>
      <sz val="11"/>
      <name val="Calibri"/>
      <family val="2"/>
    </font>
    <font>
      <b/>
      <sz val="36"/>
      <name val="Calibri"/>
      <family val="2"/>
    </font>
    <font>
      <sz val="36"/>
      <name val="Verdana"/>
      <family val="2"/>
    </font>
    <font>
      <b/>
      <sz val="26"/>
      <name val="Calibri"/>
      <family val="2"/>
    </font>
    <font>
      <sz val="26"/>
      <name val="Verdan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2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12" fillId="34" borderId="0" xfId="0" applyFont="1" applyFill="1" applyAlignment="1" applyProtection="1">
      <alignment/>
      <protection locked="0"/>
    </xf>
    <xf numFmtId="0" fontId="12" fillId="34" borderId="0" xfId="0" applyFont="1" applyFill="1" applyAlignment="1" applyProtection="1">
      <alignment horizontal="center"/>
      <protection locked="0"/>
    </xf>
    <xf numFmtId="2" fontId="12" fillId="35" borderId="11" xfId="0" applyNumberFormat="1" applyFont="1" applyFill="1" applyBorder="1" applyAlignment="1" applyProtection="1">
      <alignment horizontal="center" vertical="center"/>
      <protection/>
    </xf>
    <xf numFmtId="0" fontId="12" fillId="34" borderId="0" xfId="0" applyFont="1" applyFill="1" applyAlignment="1" applyProtection="1">
      <alignment horizontal="center"/>
      <protection/>
    </xf>
    <xf numFmtId="0" fontId="12" fillId="34" borderId="0" xfId="0" applyFont="1" applyFill="1" applyAlignment="1" applyProtection="1">
      <alignment/>
      <protection/>
    </xf>
    <xf numFmtId="2" fontId="12" fillId="35" borderId="12" xfId="0" applyNumberFormat="1" applyFont="1" applyFill="1" applyBorder="1" applyAlignment="1" applyProtection="1">
      <alignment horizontal="center" vertical="center" wrapText="1"/>
      <protection/>
    </xf>
    <xf numFmtId="2" fontId="12" fillId="35" borderId="13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/>
      <protection/>
    </xf>
    <xf numFmtId="0" fontId="12" fillId="36" borderId="11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left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vertical="center" wrapText="1"/>
      <protection/>
    </xf>
    <xf numFmtId="2" fontId="12" fillId="34" borderId="11" xfId="0" applyNumberFormat="1" applyFont="1" applyFill="1" applyBorder="1" applyAlignment="1" applyProtection="1">
      <alignment horizontal="center" vertical="center"/>
      <protection/>
    </xf>
    <xf numFmtId="0" fontId="12" fillId="36" borderId="15" xfId="0" applyFont="1" applyFill="1" applyBorder="1" applyAlignment="1" applyProtection="1">
      <alignment horizontal="center" vertical="center"/>
      <protection/>
    </xf>
    <xf numFmtId="0" fontId="12" fillId="36" borderId="16" xfId="0" applyFont="1" applyFill="1" applyBorder="1" applyAlignment="1" applyProtection="1">
      <alignment horizontal="center" vertical="center"/>
      <protection/>
    </xf>
    <xf numFmtId="0" fontId="12" fillId="36" borderId="17" xfId="0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vertical="center" wrapText="1"/>
      <protection/>
    </xf>
    <xf numFmtId="2" fontId="12" fillId="34" borderId="18" xfId="0" applyNumberFormat="1" applyFont="1" applyFill="1" applyBorder="1" applyAlignment="1" applyProtection="1">
      <alignment horizontal="center" vertical="center" wrapText="1"/>
      <protection/>
    </xf>
    <xf numFmtId="0" fontId="12" fillId="34" borderId="18" xfId="0" applyFont="1" applyFill="1" applyBorder="1" applyAlignment="1" applyProtection="1">
      <alignment horizontal="center" vertical="center" wrapText="1"/>
      <protection/>
    </xf>
    <xf numFmtId="0" fontId="12" fillId="36" borderId="19" xfId="0" applyFont="1" applyFill="1" applyBorder="1" applyAlignment="1" applyProtection="1">
      <alignment horizontal="center" vertical="center"/>
      <protection/>
    </xf>
    <xf numFmtId="0" fontId="12" fillId="34" borderId="20" xfId="0" applyFont="1" applyFill="1" applyBorder="1" applyAlignment="1" applyProtection="1">
      <alignment vertical="center" wrapText="1"/>
      <protection/>
    </xf>
    <xf numFmtId="2" fontId="12" fillId="34" borderId="21" xfId="0" applyNumberFormat="1" applyFont="1" applyFill="1" applyBorder="1" applyAlignment="1" applyProtection="1">
      <alignment horizontal="center" vertical="center" wrapText="1"/>
      <protection/>
    </xf>
    <xf numFmtId="0" fontId="1" fillId="34" borderId="22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2" fontId="1" fillId="35" borderId="10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1" fillId="34" borderId="0" xfId="0" applyFont="1" applyFill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1" fillId="34" borderId="0" xfId="0" applyFont="1" applyFill="1" applyAlignment="1" applyProtection="1">
      <alignment horizontal="center" vertical="center"/>
      <protection locked="0"/>
    </xf>
    <xf numFmtId="2" fontId="0" fillId="34" borderId="0" xfId="0" applyNumberFormat="1" applyFill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center" vertical="top" wrapText="1"/>
      <protection locked="0"/>
    </xf>
    <xf numFmtId="2" fontId="1" fillId="34" borderId="0" xfId="0" applyNumberFormat="1" applyFont="1" applyFill="1" applyBorder="1" applyAlignment="1" applyProtection="1">
      <alignment vertical="center"/>
      <protection locked="0"/>
    </xf>
    <xf numFmtId="0" fontId="1" fillId="37" borderId="0" xfId="0" applyFont="1" applyFill="1" applyAlignment="1" applyProtection="1">
      <alignment horizontal="center" vertical="center"/>
      <protection locked="0"/>
    </xf>
    <xf numFmtId="0" fontId="1" fillId="37" borderId="0" xfId="0" applyFont="1" applyFill="1" applyAlignment="1" applyProtection="1">
      <alignment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/>
      <protection/>
    </xf>
    <xf numFmtId="0" fontId="3" fillId="34" borderId="25" xfId="0" applyFont="1" applyFill="1" applyBorder="1" applyAlignment="1" applyProtection="1">
      <alignment vertical="center"/>
      <protection/>
    </xf>
    <xf numFmtId="0" fontId="6" fillId="34" borderId="25" xfId="0" applyFont="1" applyFill="1" applyBorder="1" applyAlignment="1" applyProtection="1">
      <alignment vertical="center"/>
      <protection/>
    </xf>
    <xf numFmtId="0" fontId="1" fillId="34" borderId="25" xfId="0" applyFont="1" applyFill="1" applyBorder="1" applyAlignment="1" applyProtection="1">
      <alignment/>
      <protection/>
    </xf>
    <xf numFmtId="0" fontId="1" fillId="34" borderId="26" xfId="0" applyFont="1" applyFill="1" applyBorder="1" applyAlignment="1" applyProtection="1">
      <alignment/>
      <protection/>
    </xf>
    <xf numFmtId="0" fontId="1" fillId="34" borderId="0" xfId="0" applyFont="1" applyFill="1" applyAlignment="1" applyProtection="1">
      <alignment horizontal="center"/>
      <protection/>
    </xf>
    <xf numFmtId="2" fontId="1" fillId="34" borderId="0" xfId="0" applyNumberFormat="1" applyFont="1" applyFill="1" applyAlignment="1" applyProtection="1">
      <alignment horizontal="center"/>
      <protection/>
    </xf>
    <xf numFmtId="0" fontId="1" fillId="34" borderId="27" xfId="0" applyFont="1" applyFill="1" applyBorder="1" applyAlignment="1" applyProtection="1">
      <alignment/>
      <protection/>
    </xf>
    <xf numFmtId="0" fontId="1" fillId="34" borderId="28" xfId="0" applyFont="1" applyFill="1" applyBorder="1" applyAlignment="1" applyProtection="1">
      <alignment horizontal="center"/>
      <protection/>
    </xf>
    <xf numFmtId="0" fontId="1" fillId="34" borderId="28" xfId="0" applyFont="1" applyFill="1" applyBorder="1" applyAlignment="1" applyProtection="1">
      <alignment/>
      <protection/>
    </xf>
    <xf numFmtId="2" fontId="1" fillId="34" borderId="28" xfId="0" applyNumberFormat="1" applyFont="1" applyFill="1" applyBorder="1" applyAlignment="1" applyProtection="1">
      <alignment horizontal="center"/>
      <protection/>
    </xf>
    <xf numFmtId="0" fontId="1" fillId="34" borderId="29" xfId="0" applyFont="1" applyFill="1" applyBorder="1" applyAlignment="1" applyProtection="1">
      <alignment/>
      <protection/>
    </xf>
    <xf numFmtId="0" fontId="1" fillId="34" borderId="30" xfId="0" applyFont="1" applyFill="1" applyBorder="1" applyAlignment="1" applyProtection="1">
      <alignment vertical="center"/>
      <protection/>
    </xf>
    <xf numFmtId="0" fontId="1" fillId="34" borderId="31" xfId="0" applyFont="1" applyFill="1" applyBorder="1" applyAlignment="1" applyProtection="1">
      <alignment vertical="center"/>
      <protection/>
    </xf>
    <xf numFmtId="0" fontId="1" fillId="34" borderId="32" xfId="0" applyFont="1" applyFill="1" applyBorder="1" applyAlignment="1" applyProtection="1">
      <alignment horizontal="center" vertical="center"/>
      <protection/>
    </xf>
    <xf numFmtId="0" fontId="1" fillId="34" borderId="32" xfId="0" applyFont="1" applyFill="1" applyBorder="1" applyAlignment="1" applyProtection="1">
      <alignment vertical="center"/>
      <protection/>
    </xf>
    <xf numFmtId="2" fontId="1" fillId="34" borderId="32" xfId="0" applyNumberFormat="1" applyFont="1" applyFill="1" applyBorder="1" applyAlignment="1" applyProtection="1">
      <alignment horizontal="center" vertical="center"/>
      <protection/>
    </xf>
    <xf numFmtId="0" fontId="1" fillId="34" borderId="33" xfId="0" applyFont="1" applyFill="1" applyBorder="1" applyAlignment="1" applyProtection="1">
      <alignment vertical="center"/>
      <protection/>
    </xf>
    <xf numFmtId="0" fontId="1" fillId="34" borderId="0" xfId="0" applyFont="1" applyFill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1" fontId="3" fillId="37" borderId="0" xfId="0" applyNumberFormat="1" applyFont="1" applyFill="1" applyBorder="1" applyAlignment="1" applyProtection="1">
      <alignment horizontal="center" vertical="center"/>
      <protection/>
    </xf>
    <xf numFmtId="2" fontId="0" fillId="38" borderId="10" xfId="0" applyNumberForma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horizontal="left" vertical="center" wrapText="1"/>
      <protection locked="0"/>
    </xf>
    <xf numFmtId="0" fontId="9" fillId="34" borderId="22" xfId="0" applyFont="1" applyFill="1" applyBorder="1" applyAlignment="1" applyProtection="1">
      <alignment horizontal="left" vertical="center" wrapText="1"/>
      <protection locked="0"/>
    </xf>
    <xf numFmtId="0" fontId="1" fillId="34" borderId="0" xfId="0" applyFont="1" applyFill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horizontal="center" vertical="center" wrapText="1"/>
      <protection locked="0"/>
    </xf>
    <xf numFmtId="0" fontId="12" fillId="34" borderId="0" xfId="0" applyFont="1" applyFill="1" applyAlignment="1" applyProtection="1">
      <alignment horizontal="center" vertical="center"/>
      <protection locked="0"/>
    </xf>
    <xf numFmtId="0" fontId="12" fillId="34" borderId="0" xfId="0" applyFont="1" applyFill="1" applyAlignment="1" applyProtection="1">
      <alignment vertical="center"/>
      <protection locked="0"/>
    </xf>
    <xf numFmtId="0" fontId="12" fillId="34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horizontal="left"/>
      <protection locked="0"/>
    </xf>
    <xf numFmtId="2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horizontal="left" vertical="center" wrapText="1"/>
      <protection/>
    </xf>
    <xf numFmtId="0" fontId="1" fillId="34" borderId="0" xfId="0" applyFont="1" applyFill="1" applyAlignment="1" applyProtection="1">
      <alignment vertical="center" wrapText="1"/>
      <protection/>
    </xf>
    <xf numFmtId="0" fontId="12" fillId="34" borderId="0" xfId="0" applyFont="1" applyFill="1" applyAlignment="1" applyProtection="1">
      <alignment horizontal="center" vertical="center" wrapText="1"/>
      <protection/>
    </xf>
    <xf numFmtId="0" fontId="12" fillId="34" borderId="0" xfId="0" applyFont="1" applyFill="1" applyAlignment="1" applyProtection="1">
      <alignment vertical="center" wrapText="1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Alignment="1" applyProtection="1">
      <alignment horizontal="left" vertical="center"/>
      <protection/>
    </xf>
    <xf numFmtId="0" fontId="13" fillId="34" borderId="0" xfId="0" applyFont="1" applyFill="1" applyAlignment="1" applyProtection="1">
      <alignment horizontal="center" vertical="center"/>
      <protection/>
    </xf>
    <xf numFmtId="0" fontId="12" fillId="34" borderId="0" xfId="0" applyFont="1" applyFill="1" applyAlignment="1" applyProtection="1">
      <alignment horizontal="center" vertical="center"/>
      <protection/>
    </xf>
    <xf numFmtId="0" fontId="12" fillId="34" borderId="0" xfId="0" applyFont="1" applyFill="1" applyAlignment="1" applyProtection="1">
      <alignment vertical="center"/>
      <protection/>
    </xf>
    <xf numFmtId="0" fontId="13" fillId="34" borderId="11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3" fillId="34" borderId="35" xfId="0" applyFont="1" applyFill="1" applyBorder="1" applyAlignment="1" applyProtection="1">
      <alignment horizontal="center" vertical="center"/>
      <protection/>
    </xf>
    <xf numFmtId="0" fontId="13" fillId="34" borderId="0" xfId="0" applyFont="1" applyFill="1" applyAlignment="1" applyProtection="1">
      <alignment horizontal="left"/>
      <protection/>
    </xf>
    <xf numFmtId="0" fontId="13" fillId="34" borderId="36" xfId="0" applyFont="1" applyFill="1" applyBorder="1" applyAlignment="1" applyProtection="1">
      <alignment horizontal="center" vertical="center" wrapText="1"/>
      <protection/>
    </xf>
    <xf numFmtId="0" fontId="13" fillId="34" borderId="37" xfId="0" applyFont="1" applyFill="1" applyBorder="1" applyAlignment="1" applyProtection="1">
      <alignment vertical="center" wrapText="1"/>
      <protection/>
    </xf>
    <xf numFmtId="0" fontId="42" fillId="34" borderId="38" xfId="0" applyFont="1" applyFill="1" applyBorder="1" applyAlignment="1" applyProtection="1">
      <alignment horizontal="center" vertical="center" wrapText="1"/>
      <protection/>
    </xf>
    <xf numFmtId="0" fontId="17" fillId="34" borderId="27" xfId="0" applyFont="1" applyFill="1" applyBorder="1" applyAlignment="1" applyProtection="1">
      <alignment horizontal="left" vertical="center" wrapText="1"/>
      <protection/>
    </xf>
    <xf numFmtId="0" fontId="17" fillId="34" borderId="28" xfId="0" applyFont="1" applyFill="1" applyBorder="1" applyAlignment="1" applyProtection="1">
      <alignment horizontal="left" vertical="center" wrapText="1"/>
      <protection/>
    </xf>
    <xf numFmtId="0" fontId="17" fillId="34" borderId="29" xfId="0" applyFont="1" applyFill="1" applyBorder="1" applyAlignment="1" applyProtection="1">
      <alignment horizontal="left" vertical="center" wrapText="1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left" vertical="top"/>
      <protection/>
    </xf>
    <xf numFmtId="0" fontId="8" fillId="34" borderId="25" xfId="0" applyFont="1" applyFill="1" applyBorder="1" applyAlignment="1" applyProtection="1">
      <alignment horizontal="left" vertical="top"/>
      <protection/>
    </xf>
    <xf numFmtId="0" fontId="8" fillId="34" borderId="26" xfId="0" applyFont="1" applyFill="1" applyBorder="1" applyAlignment="1" applyProtection="1">
      <alignment horizontal="left" vertical="top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23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center" vertical="center"/>
      <protection/>
    </xf>
    <xf numFmtId="0" fontId="13" fillId="34" borderId="41" xfId="0" applyFont="1" applyFill="1" applyBorder="1" applyAlignment="1" applyProtection="1">
      <alignment horizontal="center" vertical="center"/>
      <protection/>
    </xf>
    <xf numFmtId="0" fontId="13" fillId="34" borderId="42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Alignment="1" applyProtection="1">
      <alignment horizontal="center"/>
      <protection locked="0"/>
    </xf>
    <xf numFmtId="0" fontId="17" fillId="34" borderId="22" xfId="0" applyFont="1" applyFill="1" applyBorder="1" applyAlignment="1" applyProtection="1">
      <alignment horizontal="left" vertical="center" wrapText="1"/>
      <protection/>
    </xf>
    <xf numFmtId="0" fontId="17" fillId="34" borderId="0" xfId="0" applyFont="1" applyFill="1" applyBorder="1" applyAlignment="1" applyProtection="1">
      <alignment horizontal="left" vertical="center" wrapText="1"/>
      <protection/>
    </xf>
    <xf numFmtId="0" fontId="17" fillId="34" borderId="30" xfId="0" applyFont="1" applyFill="1" applyBorder="1" applyAlignment="1" applyProtection="1">
      <alignment horizontal="left" vertical="center" wrapText="1"/>
      <protection/>
    </xf>
    <xf numFmtId="0" fontId="17" fillId="34" borderId="31" xfId="0" applyFont="1" applyFill="1" applyBorder="1" applyAlignment="1" applyProtection="1">
      <alignment horizontal="left" vertical="center" wrapText="1"/>
      <protection/>
    </xf>
    <xf numFmtId="0" fontId="17" fillId="34" borderId="32" xfId="0" applyFont="1" applyFill="1" applyBorder="1" applyAlignment="1" applyProtection="1">
      <alignment horizontal="left" vertical="center" wrapText="1"/>
      <protection/>
    </xf>
    <xf numFmtId="0" fontId="17" fillId="34" borderId="33" xfId="0" applyFont="1" applyFill="1" applyBorder="1" applyAlignment="1" applyProtection="1">
      <alignment horizontal="left" vertical="center" wrapText="1"/>
      <protection/>
    </xf>
    <xf numFmtId="0" fontId="12" fillId="34" borderId="0" xfId="0" applyFont="1" applyFill="1" applyAlignment="1" applyProtection="1">
      <alignment horizontal="center" vertical="center" wrapText="1"/>
      <protection/>
    </xf>
    <xf numFmtId="0" fontId="20" fillId="34" borderId="39" xfId="0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center" vertical="center"/>
      <protection/>
    </xf>
    <xf numFmtId="0" fontId="40" fillId="34" borderId="32" xfId="0" applyFont="1" applyFill="1" applyBorder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horizontal="center" vertical="center"/>
      <protection/>
    </xf>
    <xf numFmtId="0" fontId="43" fillId="34" borderId="25" xfId="0" applyFont="1" applyFill="1" applyBorder="1" applyAlignment="1" applyProtection="1">
      <alignment horizontal="center" vertical="center"/>
      <protection/>
    </xf>
    <xf numFmtId="0" fontId="44" fillId="34" borderId="25" xfId="0" applyFont="1" applyFill="1" applyBorder="1" applyAlignment="1" applyProtection="1">
      <alignment horizontal="center" vertical="center"/>
      <protection/>
    </xf>
    <xf numFmtId="0" fontId="45" fillId="34" borderId="40" xfId="0" applyFont="1" applyFill="1" applyBorder="1" applyAlignment="1" applyProtection="1">
      <alignment horizontal="center" vertical="center"/>
      <protection/>
    </xf>
    <xf numFmtId="0" fontId="46" fillId="34" borderId="23" xfId="0" applyFont="1" applyFill="1" applyBorder="1" applyAlignment="1" applyProtection="1">
      <alignment horizontal="center" vertical="center"/>
      <protection/>
    </xf>
    <xf numFmtId="0" fontId="5" fillId="34" borderId="28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/>
      <protection locked="0"/>
    </xf>
    <xf numFmtId="0" fontId="1" fillId="34" borderId="43" xfId="0" applyFont="1" applyFill="1" applyBorder="1" applyAlignment="1" applyProtection="1">
      <alignment horizontal="left" vertical="top" wrapText="1"/>
      <protection locked="0"/>
    </xf>
    <xf numFmtId="0" fontId="1" fillId="34" borderId="44" xfId="0" applyFont="1" applyFill="1" applyBorder="1" applyAlignment="1" applyProtection="1">
      <alignment horizontal="left" vertical="top" wrapText="1"/>
      <protection locked="0"/>
    </xf>
    <xf numFmtId="0" fontId="1" fillId="34" borderId="45" xfId="0" applyFont="1" applyFill="1" applyBorder="1" applyAlignment="1" applyProtection="1">
      <alignment horizontal="center" vertical="top" wrapText="1"/>
      <protection locked="0"/>
    </xf>
    <xf numFmtId="0" fontId="1" fillId="34" borderId="46" xfId="0" applyFont="1" applyFill="1" applyBorder="1" applyAlignment="1" applyProtection="1">
      <alignment vertical="center"/>
      <protection locked="0"/>
    </xf>
    <xf numFmtId="0" fontId="41" fillId="34" borderId="45" xfId="0" applyFont="1" applyFill="1" applyBorder="1" applyAlignment="1" applyProtection="1">
      <alignment horizontal="right" wrapText="1"/>
      <protection/>
    </xf>
    <xf numFmtId="0" fontId="1" fillId="34" borderId="47" xfId="0" applyFont="1" applyFill="1" applyBorder="1" applyAlignment="1" applyProtection="1">
      <alignment horizontal="center" vertical="center"/>
      <protection locked="0"/>
    </xf>
    <xf numFmtId="0" fontId="1" fillId="34" borderId="48" xfId="0" applyFont="1" applyFill="1" applyBorder="1" applyAlignment="1" applyProtection="1">
      <alignment vertical="center"/>
      <protection locked="0"/>
    </xf>
    <xf numFmtId="2" fontId="1" fillId="34" borderId="48" xfId="0" applyNumberFormat="1" applyFont="1" applyFill="1" applyBorder="1" applyAlignment="1" applyProtection="1">
      <alignment horizontal="center"/>
      <protection locked="0"/>
    </xf>
    <xf numFmtId="0" fontId="1" fillId="34" borderId="49" xfId="0" applyFont="1" applyFill="1" applyBorder="1" applyAlignment="1" applyProtection="1">
      <alignment vertical="center"/>
      <protection locked="0"/>
    </xf>
    <xf numFmtId="0" fontId="1" fillId="34" borderId="50" xfId="0" applyFont="1" applyFill="1" applyBorder="1" applyAlignment="1" applyProtection="1">
      <alignment vertical="center"/>
      <protection locked="0"/>
    </xf>
    <xf numFmtId="0" fontId="12" fillId="7" borderId="11" xfId="0" applyFont="1" applyFill="1" applyBorder="1" applyAlignment="1" applyProtection="1">
      <alignment horizontal="center" vertical="center"/>
      <protection locked="0"/>
    </xf>
    <xf numFmtId="2" fontId="12" fillId="7" borderId="11" xfId="0" applyNumberFormat="1" applyFont="1" applyFill="1" applyBorder="1" applyAlignment="1" applyProtection="1">
      <alignment horizontal="center" vertical="center"/>
      <protection locked="0"/>
    </xf>
    <xf numFmtId="2" fontId="12" fillId="5" borderId="31" xfId="0" applyNumberFormat="1" applyFont="1" applyFill="1" applyBorder="1" applyAlignment="1" applyProtection="1">
      <alignment horizontal="center" vertical="center" wrapText="1"/>
      <protection locked="0"/>
    </xf>
    <xf numFmtId="2" fontId="12" fillId="5" borderId="51" xfId="0" applyNumberFormat="1" applyFont="1" applyFill="1" applyBorder="1" applyAlignment="1" applyProtection="1">
      <alignment horizontal="center" vertical="center" wrapText="1"/>
      <protection locked="0"/>
    </xf>
    <xf numFmtId="2" fontId="12" fillId="5" borderId="18" xfId="0" applyNumberFormat="1" applyFont="1" applyFill="1" applyBorder="1" applyAlignment="1" applyProtection="1">
      <alignment horizontal="center" vertical="center" wrapText="1"/>
      <protection locked="0"/>
    </xf>
    <xf numFmtId="2" fontId="1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8" xfId="0" applyFont="1" applyFill="1" applyBorder="1" applyAlignment="1" applyProtection="1">
      <alignment horizontal="center" vertical="center" wrapText="1"/>
      <protection locked="0"/>
    </xf>
    <xf numFmtId="2" fontId="12" fillId="5" borderId="10" xfId="0" applyNumberFormat="1" applyFont="1" applyFill="1" applyBorder="1" applyAlignment="1" applyProtection="1">
      <alignment horizontal="center" vertical="center"/>
      <protection locked="0"/>
    </xf>
    <xf numFmtId="2" fontId="12" fillId="5" borderId="21" xfId="0" applyNumberFormat="1" applyFont="1" applyFill="1" applyBorder="1" applyAlignment="1" applyProtection="1">
      <alignment horizontal="center" vertical="center" wrapText="1"/>
      <protection locked="0"/>
    </xf>
    <xf numFmtId="2" fontId="12" fillId="5" borderId="20" xfId="0" applyNumberFormat="1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0</xdr:row>
      <xdr:rowOff>457200</xdr:rowOff>
    </xdr:from>
    <xdr:to>
      <xdr:col>5</xdr:col>
      <xdr:colOff>1238250</xdr:colOff>
      <xdr:row>0</xdr:row>
      <xdr:rowOff>1333500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45720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0</xdr:row>
      <xdr:rowOff>314325</xdr:rowOff>
    </xdr:from>
    <xdr:to>
      <xdr:col>5</xdr:col>
      <xdr:colOff>381000</xdr:colOff>
      <xdr:row>0</xdr:row>
      <xdr:rowOff>1190625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314325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H100"/>
  <sheetViews>
    <sheetView zoomScale="90" zoomScaleNormal="90" zoomScalePageLayoutView="0" workbookViewId="0" topLeftCell="A76">
      <selection activeCell="F38" sqref="F38"/>
    </sheetView>
  </sheetViews>
  <sheetFormatPr defaultColWidth="9.140625" defaultRowHeight="12.75"/>
  <cols>
    <col min="1" max="1" width="3.57421875" style="3" customWidth="1"/>
    <col min="2" max="2" width="11.57421875" style="2" customWidth="1"/>
    <col min="3" max="3" width="81.57421875" style="2" customWidth="1"/>
    <col min="4" max="4" width="11.421875" style="2" customWidth="1"/>
    <col min="5" max="5" width="12.7109375" style="2" customWidth="1"/>
    <col min="6" max="6" width="21.140625" style="2" customWidth="1"/>
    <col min="7" max="7" width="16.8515625" style="3" customWidth="1"/>
    <col min="8" max="8" width="13.140625" style="2" customWidth="1"/>
    <col min="9" max="16384" width="9.140625" style="3" customWidth="1"/>
  </cols>
  <sheetData>
    <row r="1" spans="1:7" ht="128.25" customHeight="1">
      <c r="A1" s="11"/>
      <c r="B1" s="124" t="s">
        <v>150</v>
      </c>
      <c r="C1" s="125"/>
      <c r="D1" s="125"/>
      <c r="E1" s="125"/>
      <c r="F1" s="125"/>
      <c r="G1" s="125"/>
    </row>
    <row r="2" spans="1:8" ht="22.5" customHeight="1">
      <c r="A2" s="11"/>
      <c r="B2" s="107" t="s">
        <v>93</v>
      </c>
      <c r="C2" s="108"/>
      <c r="D2" s="102" t="s">
        <v>151</v>
      </c>
      <c r="E2" s="102"/>
      <c r="F2" s="102"/>
      <c r="G2" s="103"/>
      <c r="H2" s="71"/>
    </row>
    <row r="3" spans="1:8" ht="20.25" customHeight="1">
      <c r="A3" s="11"/>
      <c r="B3" s="104" t="s">
        <v>108</v>
      </c>
      <c r="C3" s="105"/>
      <c r="D3" s="105"/>
      <c r="E3" s="105"/>
      <c r="F3" s="105"/>
      <c r="G3" s="106"/>
      <c r="H3" s="72"/>
    </row>
    <row r="4" spans="1:8" s="73" customFormat="1" ht="41.25" customHeight="1">
      <c r="A4" s="83"/>
      <c r="B4" s="99" t="s">
        <v>98</v>
      </c>
      <c r="C4" s="100"/>
      <c r="D4" s="100"/>
      <c r="E4" s="100"/>
      <c r="F4" s="100"/>
      <c r="G4" s="101"/>
      <c r="H4" s="74"/>
    </row>
    <row r="5" spans="1:8" s="73" customFormat="1" ht="41.25" customHeight="1">
      <c r="A5" s="83"/>
      <c r="B5" s="99" t="s">
        <v>126</v>
      </c>
      <c r="C5" s="100"/>
      <c r="D5" s="100"/>
      <c r="E5" s="100"/>
      <c r="F5" s="100"/>
      <c r="G5" s="101"/>
      <c r="H5" s="74"/>
    </row>
    <row r="6" spans="1:8" s="73" customFormat="1" ht="41.25" customHeight="1">
      <c r="A6" s="83"/>
      <c r="B6" s="113" t="s">
        <v>132</v>
      </c>
      <c r="C6" s="114"/>
      <c r="D6" s="114"/>
      <c r="E6" s="114"/>
      <c r="F6" s="114"/>
      <c r="G6" s="115"/>
      <c r="H6" s="74"/>
    </row>
    <row r="7" spans="1:8" s="73" customFormat="1" ht="41.25" customHeight="1">
      <c r="A7" s="83"/>
      <c r="B7" s="116" t="s">
        <v>133</v>
      </c>
      <c r="C7" s="117"/>
      <c r="D7" s="117"/>
      <c r="E7" s="117"/>
      <c r="F7" s="117"/>
      <c r="G7" s="118"/>
      <c r="H7" s="74"/>
    </row>
    <row r="8" spans="1:8" s="75" customFormat="1" ht="20.25" customHeight="1">
      <c r="A8" s="84"/>
      <c r="B8" s="85"/>
      <c r="C8" s="85"/>
      <c r="D8" s="85"/>
      <c r="E8" s="85"/>
      <c r="F8" s="85"/>
      <c r="G8" s="86"/>
      <c r="H8" s="76"/>
    </row>
    <row r="9" spans="1:8" s="75" customFormat="1" ht="20.25" customHeight="1">
      <c r="A9" s="84"/>
      <c r="B9" s="85"/>
      <c r="C9" s="85"/>
      <c r="D9" s="85"/>
      <c r="E9" s="85"/>
      <c r="F9" s="85"/>
      <c r="G9" s="86"/>
      <c r="H9" s="76"/>
    </row>
    <row r="10" spans="1:7" ht="15">
      <c r="A10" s="11"/>
      <c r="B10" s="7"/>
      <c r="C10" s="7"/>
      <c r="D10" s="7"/>
      <c r="E10" s="7"/>
      <c r="F10" s="7"/>
      <c r="G10" s="8"/>
    </row>
    <row r="11" spans="1:8" s="34" customFormat="1" ht="15.75" customHeight="1">
      <c r="A11" s="65"/>
      <c r="B11" s="87" t="s">
        <v>124</v>
      </c>
      <c r="C11" s="88" t="s">
        <v>89</v>
      </c>
      <c r="D11" s="88"/>
      <c r="E11" s="89"/>
      <c r="F11" s="90" t="s">
        <v>97</v>
      </c>
      <c r="G11" s="91"/>
      <c r="H11" s="38"/>
    </row>
    <row r="12" spans="1:7" ht="6.75" customHeight="1">
      <c r="A12" s="11"/>
      <c r="B12" s="7"/>
      <c r="C12" s="7"/>
      <c r="D12" s="7"/>
      <c r="E12" s="7"/>
      <c r="F12" s="7"/>
      <c r="G12" s="8"/>
    </row>
    <row r="13" spans="1:7" ht="28.5" customHeight="1">
      <c r="A13" s="11"/>
      <c r="B13" s="119" t="s">
        <v>117</v>
      </c>
      <c r="C13" s="119"/>
      <c r="D13" s="119"/>
      <c r="E13" s="119"/>
      <c r="F13" s="7"/>
      <c r="G13" s="8"/>
    </row>
    <row r="14" spans="2:7" ht="6" customHeight="1">
      <c r="B14" s="5"/>
      <c r="C14" s="5"/>
      <c r="D14" s="5"/>
      <c r="E14" s="5"/>
      <c r="F14" s="5"/>
      <c r="G14" s="4"/>
    </row>
    <row r="15" spans="2:7" s="34" customFormat="1" ht="30">
      <c r="B15" s="92" t="s">
        <v>4</v>
      </c>
      <c r="C15" s="92" t="s">
        <v>2</v>
      </c>
      <c r="D15" s="92"/>
      <c r="E15" s="87" t="s">
        <v>127</v>
      </c>
      <c r="F15" s="79" t="s">
        <v>87</v>
      </c>
      <c r="G15" s="93" t="s">
        <v>104</v>
      </c>
    </row>
    <row r="16" spans="2:7" s="34" customFormat="1" ht="22.5" customHeight="1">
      <c r="B16" s="12">
        <v>3</v>
      </c>
      <c r="C16" s="13" t="s">
        <v>3</v>
      </c>
      <c r="D16" s="13"/>
      <c r="E16" s="14">
        <v>20</v>
      </c>
      <c r="F16" s="152"/>
      <c r="G16" s="6">
        <f>IF(F16*E16=0,"",F16*E16)</f>
      </c>
    </row>
    <row r="17" spans="2:7" s="34" customFormat="1" ht="22.5" customHeight="1">
      <c r="B17" s="12">
        <v>2</v>
      </c>
      <c r="C17" s="13" t="s">
        <v>0</v>
      </c>
      <c r="D17" s="13"/>
      <c r="E17" s="14">
        <v>65</v>
      </c>
      <c r="F17" s="152"/>
      <c r="G17" s="6">
        <f>IF(F17*E17=0,"",F17*E17)</f>
      </c>
    </row>
    <row r="18" spans="2:7" s="34" customFormat="1" ht="22.5" customHeight="1">
      <c r="B18" s="12">
        <v>1</v>
      </c>
      <c r="C18" s="13" t="s">
        <v>1</v>
      </c>
      <c r="D18" s="13"/>
      <c r="E18" s="14">
        <v>115</v>
      </c>
      <c r="F18" s="152"/>
      <c r="G18" s="6">
        <f>IF(F18*E18=0,"",F18*E18)</f>
      </c>
    </row>
    <row r="19" spans="2:7" ht="15">
      <c r="B19" s="7"/>
      <c r="C19" s="7"/>
      <c r="D19" s="7"/>
      <c r="E19" s="7"/>
      <c r="F19" s="5"/>
      <c r="G19" s="7"/>
    </row>
    <row r="20" spans="2:7" ht="22.5" customHeight="1">
      <c r="B20" s="7"/>
      <c r="C20" s="7"/>
      <c r="D20" s="7"/>
      <c r="E20" s="7"/>
      <c r="F20" s="5"/>
      <c r="G20" s="6">
        <f>SUM(G16:G18)</f>
        <v>0</v>
      </c>
    </row>
    <row r="21" spans="2:7" ht="15">
      <c r="B21" s="7"/>
      <c r="C21" s="7"/>
      <c r="D21" s="7"/>
      <c r="E21" s="7"/>
      <c r="F21" s="5"/>
      <c r="G21" s="7" t="s">
        <v>103</v>
      </c>
    </row>
    <row r="22" spans="2:7" ht="15">
      <c r="B22" s="7"/>
      <c r="C22" s="7"/>
      <c r="D22" s="7"/>
      <c r="E22" s="7"/>
      <c r="F22" s="5"/>
      <c r="G22" s="8"/>
    </row>
    <row r="23" spans="2:7" ht="15">
      <c r="B23" s="87" t="s">
        <v>115</v>
      </c>
      <c r="C23" s="88" t="s">
        <v>116</v>
      </c>
      <c r="D23" s="88"/>
      <c r="E23" s="89"/>
      <c r="F23" s="77" t="s">
        <v>97</v>
      </c>
      <c r="G23" s="91"/>
    </row>
    <row r="24" spans="2:7" ht="15">
      <c r="B24" s="7"/>
      <c r="C24" s="7"/>
      <c r="D24" s="7"/>
      <c r="E24" s="7"/>
      <c r="F24" s="5"/>
      <c r="G24" s="8"/>
    </row>
    <row r="25" spans="2:7" ht="22.5" customHeight="1">
      <c r="B25" s="119" t="s">
        <v>119</v>
      </c>
      <c r="C25" s="119"/>
      <c r="D25" s="119"/>
      <c r="E25" s="119"/>
      <c r="F25" s="5"/>
      <c r="G25" s="8"/>
    </row>
    <row r="26" spans="2:8" s="34" customFormat="1" ht="15.75" customHeight="1">
      <c r="B26" s="7"/>
      <c r="C26" s="7"/>
      <c r="D26" s="7"/>
      <c r="E26" s="7"/>
      <c r="F26" s="5"/>
      <c r="G26" s="8"/>
      <c r="H26" s="38"/>
    </row>
    <row r="27" spans="2:7" ht="30">
      <c r="B27" s="92" t="s">
        <v>4</v>
      </c>
      <c r="C27" s="92" t="s">
        <v>2</v>
      </c>
      <c r="D27" s="92"/>
      <c r="E27" s="87" t="s">
        <v>127</v>
      </c>
      <c r="F27" s="79" t="s">
        <v>120</v>
      </c>
      <c r="G27" s="93" t="s">
        <v>104</v>
      </c>
    </row>
    <row r="28" spans="2:8" s="34" customFormat="1" ht="47.25" customHeight="1">
      <c r="B28" s="12" t="s">
        <v>122</v>
      </c>
      <c r="C28" s="13" t="s">
        <v>118</v>
      </c>
      <c r="D28" s="13"/>
      <c r="E28" s="14">
        <v>5</v>
      </c>
      <c r="F28" s="152"/>
      <c r="G28" s="6">
        <f>IF(F28*E28=0,"",F28*E28)</f>
      </c>
      <c r="H28" s="38"/>
    </row>
    <row r="29" spans="2:8" s="34" customFormat="1" ht="24.75" customHeight="1">
      <c r="B29" s="7"/>
      <c r="C29" s="7"/>
      <c r="D29" s="7"/>
      <c r="E29" s="7"/>
      <c r="F29" s="5"/>
      <c r="G29" s="7"/>
      <c r="H29" s="38"/>
    </row>
    <row r="30" spans="2:8" s="34" customFormat="1" ht="21.75" customHeight="1">
      <c r="B30" s="7"/>
      <c r="C30" s="7"/>
      <c r="D30" s="7"/>
      <c r="E30" s="7"/>
      <c r="F30" s="5"/>
      <c r="G30" s="6">
        <f>SUM(G28:G28)</f>
        <v>0</v>
      </c>
      <c r="H30" s="38"/>
    </row>
    <row r="31" spans="2:8" s="34" customFormat="1" ht="22.5" customHeight="1">
      <c r="B31" s="7"/>
      <c r="C31" s="7"/>
      <c r="D31" s="7"/>
      <c r="E31" s="7"/>
      <c r="F31" s="7"/>
      <c r="G31" s="7" t="s">
        <v>121</v>
      </c>
      <c r="H31" s="38"/>
    </row>
    <row r="32" spans="2:8" s="34" customFormat="1" ht="22.5" customHeight="1">
      <c r="B32" s="7"/>
      <c r="C32" s="7"/>
      <c r="D32" s="7"/>
      <c r="E32" s="7"/>
      <c r="F32" s="7"/>
      <c r="G32" s="7"/>
      <c r="H32" s="38"/>
    </row>
    <row r="33" spans="2:8" s="34" customFormat="1" ht="22.5" customHeight="1">
      <c r="B33" s="87" t="s">
        <v>134</v>
      </c>
      <c r="C33" s="88" t="s">
        <v>50</v>
      </c>
      <c r="D33" s="109" t="s">
        <v>100</v>
      </c>
      <c r="E33" s="110"/>
      <c r="F33" s="110"/>
      <c r="G33" s="111"/>
      <c r="H33" s="38"/>
    </row>
    <row r="34" spans="2:8" s="34" customFormat="1" ht="11.25" customHeight="1">
      <c r="B34" s="5"/>
      <c r="C34" s="5"/>
      <c r="D34" s="5"/>
      <c r="E34" s="5"/>
      <c r="F34" s="5"/>
      <c r="G34" s="4"/>
      <c r="H34" s="38"/>
    </row>
    <row r="35" spans="2:8" s="34" customFormat="1" ht="67.5" customHeight="1">
      <c r="B35" s="94" t="s">
        <v>106</v>
      </c>
      <c r="C35" s="92" t="s">
        <v>2</v>
      </c>
      <c r="D35" s="92" t="s">
        <v>128</v>
      </c>
      <c r="E35" s="93" t="s">
        <v>129</v>
      </c>
      <c r="F35" s="93" t="s">
        <v>102</v>
      </c>
      <c r="G35" s="93" t="s">
        <v>135</v>
      </c>
      <c r="H35" s="38"/>
    </row>
    <row r="36" spans="2:8" s="34" customFormat="1" ht="24.75" customHeight="1">
      <c r="B36" s="15" t="s">
        <v>10</v>
      </c>
      <c r="C36" s="16" t="s">
        <v>5</v>
      </c>
      <c r="D36" s="17">
        <v>0.1</v>
      </c>
      <c r="E36" s="142"/>
      <c r="F36" s="143"/>
      <c r="G36" s="6">
        <f>IF(ISERROR(F36*1/E36),"",IF(F36*1/E36=0,"",F36*1/E36))</f>
      </c>
      <c r="H36" s="38"/>
    </row>
    <row r="37" spans="2:8" s="34" customFormat="1" ht="24" customHeight="1">
      <c r="B37" s="15" t="s">
        <v>11</v>
      </c>
      <c r="C37" s="16" t="s">
        <v>7</v>
      </c>
      <c r="D37" s="17">
        <v>0.1</v>
      </c>
      <c r="E37" s="142"/>
      <c r="F37" s="143"/>
      <c r="G37" s="6">
        <f>IF(ISERROR(F37*1/E37),"",IF(F37*1/E37=0,"",F37*1/E37))</f>
      </c>
      <c r="H37" s="38"/>
    </row>
    <row r="38" spans="2:8" s="34" customFormat="1" ht="24" customHeight="1">
      <c r="B38" s="15" t="s">
        <v>12</v>
      </c>
      <c r="C38" s="16" t="s">
        <v>8</v>
      </c>
      <c r="D38" s="17">
        <v>0.1</v>
      </c>
      <c r="E38" s="142"/>
      <c r="F38" s="143"/>
      <c r="G38" s="6">
        <f>IF(ISERROR(F38*1/E38),"",IF(F38*1/E38=0,"",F38*1/E38))</f>
      </c>
      <c r="H38" s="38"/>
    </row>
    <row r="39" spans="2:8" s="34" customFormat="1" ht="24" customHeight="1">
      <c r="B39" s="15" t="s">
        <v>13</v>
      </c>
      <c r="C39" s="16" t="s">
        <v>152</v>
      </c>
      <c r="D39" s="17">
        <v>0.2</v>
      </c>
      <c r="E39" s="142"/>
      <c r="F39" s="143"/>
      <c r="G39" s="6">
        <f>IF(ISERROR(F39*1/E39),"",IF(F39*1/E39=0,"",F39*1/E39))</f>
      </c>
      <c r="H39" s="38"/>
    </row>
    <row r="40" spans="2:8" s="34" customFormat="1" ht="24" customHeight="1">
      <c r="B40" s="15" t="s">
        <v>14</v>
      </c>
      <c r="C40" s="16" t="s">
        <v>6</v>
      </c>
      <c r="D40" s="14" t="s">
        <v>17</v>
      </c>
      <c r="E40" s="142"/>
      <c r="F40" s="143"/>
      <c r="G40" s="6">
        <f>IF(ISERROR(F40*1/E40),"",IF(F40*1/E40=0,"",F40*1/E40))</f>
      </c>
      <c r="H40" s="38"/>
    </row>
    <row r="41" spans="2:8" s="34" customFormat="1" ht="22.5" customHeight="1">
      <c r="B41" s="15" t="s">
        <v>15</v>
      </c>
      <c r="C41" s="16" t="s">
        <v>9</v>
      </c>
      <c r="D41" s="14" t="s">
        <v>16</v>
      </c>
      <c r="E41" s="142"/>
      <c r="F41" s="143"/>
      <c r="G41" s="6">
        <f aca="true" t="shared" si="0" ref="G41:G54">IF(ISERROR(F41*1/E41),"",IF(F41*1/E41=0,"",F41*1/E41))</f>
      </c>
      <c r="H41" s="38"/>
    </row>
    <row r="42" spans="2:8" s="34" customFormat="1" ht="30" customHeight="1">
      <c r="B42" s="15" t="s">
        <v>18</v>
      </c>
      <c r="C42" s="16" t="s">
        <v>33</v>
      </c>
      <c r="D42" s="14" t="s">
        <v>17</v>
      </c>
      <c r="E42" s="142"/>
      <c r="F42" s="143"/>
      <c r="G42" s="6">
        <f t="shared" si="0"/>
      </c>
      <c r="H42" s="38"/>
    </row>
    <row r="43" spans="2:8" s="34" customFormat="1" ht="30" customHeight="1">
      <c r="B43" s="15" t="s">
        <v>19</v>
      </c>
      <c r="C43" s="16" t="s">
        <v>153</v>
      </c>
      <c r="D43" s="14" t="s">
        <v>31</v>
      </c>
      <c r="E43" s="142"/>
      <c r="F43" s="143"/>
      <c r="G43" s="6">
        <f t="shared" si="0"/>
      </c>
      <c r="H43" s="38"/>
    </row>
    <row r="44" spans="2:8" s="34" customFormat="1" ht="30" customHeight="1">
      <c r="B44" s="15" t="s">
        <v>21</v>
      </c>
      <c r="C44" s="16" t="s">
        <v>159</v>
      </c>
      <c r="D44" s="14" t="s">
        <v>154</v>
      </c>
      <c r="E44" s="142"/>
      <c r="F44" s="143"/>
      <c r="G44" s="6">
        <f t="shared" si="0"/>
      </c>
      <c r="H44" s="38"/>
    </row>
    <row r="45" spans="2:8" s="34" customFormat="1" ht="30" customHeight="1">
      <c r="B45" s="15" t="s">
        <v>24</v>
      </c>
      <c r="C45" s="16" t="s">
        <v>158</v>
      </c>
      <c r="D45" s="14" t="s">
        <v>155</v>
      </c>
      <c r="E45" s="142"/>
      <c r="F45" s="143"/>
      <c r="G45" s="6">
        <f t="shared" si="0"/>
      </c>
      <c r="H45" s="38"/>
    </row>
    <row r="46" spans="2:8" s="34" customFormat="1" ht="30" customHeight="1">
      <c r="B46" s="15" t="s">
        <v>25</v>
      </c>
      <c r="C46" s="16" t="s">
        <v>156</v>
      </c>
      <c r="D46" s="14" t="s">
        <v>157</v>
      </c>
      <c r="E46" s="142"/>
      <c r="F46" s="143"/>
      <c r="G46" s="6">
        <f t="shared" si="0"/>
      </c>
      <c r="H46" s="38"/>
    </row>
    <row r="47" spans="2:8" s="34" customFormat="1" ht="30" customHeight="1">
      <c r="B47" s="15" t="s">
        <v>26</v>
      </c>
      <c r="C47" s="16" t="s">
        <v>160</v>
      </c>
      <c r="D47" s="14" t="s">
        <v>27</v>
      </c>
      <c r="E47" s="142"/>
      <c r="F47" s="143"/>
      <c r="G47" s="6">
        <f t="shared" si="0"/>
      </c>
      <c r="H47" s="38"/>
    </row>
    <row r="48" spans="2:8" s="34" customFormat="1" ht="30" customHeight="1">
      <c r="B48" s="15" t="s">
        <v>28</v>
      </c>
      <c r="C48" s="16" t="s">
        <v>161</v>
      </c>
      <c r="D48" s="14" t="s">
        <v>29</v>
      </c>
      <c r="E48" s="142"/>
      <c r="F48" s="143"/>
      <c r="G48" s="6">
        <f t="shared" si="0"/>
      </c>
      <c r="H48" s="80"/>
    </row>
    <row r="49" spans="2:8" s="34" customFormat="1" ht="30" customHeight="1">
      <c r="B49" s="15" t="s">
        <v>30</v>
      </c>
      <c r="C49" s="16" t="s">
        <v>162</v>
      </c>
      <c r="D49" s="14" t="s">
        <v>155</v>
      </c>
      <c r="E49" s="142"/>
      <c r="F49" s="143"/>
      <c r="G49" s="6">
        <f t="shared" si="0"/>
      </c>
      <c r="H49" s="38"/>
    </row>
    <row r="50" spans="2:8" s="34" customFormat="1" ht="30" customHeight="1">
      <c r="B50" s="18" t="s">
        <v>32</v>
      </c>
      <c r="C50" s="16" t="s">
        <v>163</v>
      </c>
      <c r="D50" s="17">
        <v>1</v>
      </c>
      <c r="E50" s="143"/>
      <c r="F50" s="143"/>
      <c r="G50" s="6">
        <f t="shared" si="0"/>
      </c>
      <c r="H50" s="38"/>
    </row>
    <row r="51" spans="2:8" s="34" customFormat="1" ht="30" customHeight="1">
      <c r="B51" s="19" t="s">
        <v>141</v>
      </c>
      <c r="C51" s="16" t="s">
        <v>144</v>
      </c>
      <c r="D51" s="14" t="s">
        <v>145</v>
      </c>
      <c r="E51" s="143"/>
      <c r="F51" s="143"/>
      <c r="G51" s="6">
        <f t="shared" si="0"/>
      </c>
      <c r="H51" s="38"/>
    </row>
    <row r="52" spans="2:8" s="34" customFormat="1" ht="30" customHeight="1">
      <c r="B52" s="19" t="s">
        <v>142</v>
      </c>
      <c r="C52" s="16" t="s">
        <v>146</v>
      </c>
      <c r="D52" s="17" t="s">
        <v>22</v>
      </c>
      <c r="E52" s="143"/>
      <c r="F52" s="143"/>
      <c r="G52" s="6">
        <f t="shared" si="0"/>
      </c>
      <c r="H52" s="38"/>
    </row>
    <row r="53" spans="2:8" s="34" customFormat="1" ht="30" customHeight="1">
      <c r="B53" s="19" t="s">
        <v>143</v>
      </c>
      <c r="C53" s="16" t="s">
        <v>147</v>
      </c>
      <c r="D53" s="17">
        <v>1</v>
      </c>
      <c r="E53" s="143"/>
      <c r="F53" s="143"/>
      <c r="G53" s="6">
        <f t="shared" si="0"/>
      </c>
      <c r="H53" s="38"/>
    </row>
    <row r="54" spans="2:8" s="34" customFormat="1" ht="30" customHeight="1">
      <c r="B54" s="19" t="s">
        <v>148</v>
      </c>
      <c r="C54" s="16" t="s">
        <v>149</v>
      </c>
      <c r="D54" s="17">
        <v>0.7</v>
      </c>
      <c r="E54" s="143"/>
      <c r="F54" s="143"/>
      <c r="G54" s="6">
        <f t="shared" si="0"/>
      </c>
      <c r="H54" s="38"/>
    </row>
    <row r="55" spans="2:7" ht="15">
      <c r="B55" s="7"/>
      <c r="C55" s="7"/>
      <c r="D55" s="7"/>
      <c r="E55" s="5"/>
      <c r="F55" s="5"/>
      <c r="G55" s="8"/>
    </row>
    <row r="56" spans="1:8" s="34" customFormat="1" ht="30" customHeight="1">
      <c r="A56" s="65"/>
      <c r="B56" s="90"/>
      <c r="C56" s="90" t="s">
        <v>91</v>
      </c>
      <c r="D56" s="90"/>
      <c r="E56" s="90"/>
      <c r="F56" s="6">
        <f>SUM(F36:F54)</f>
        <v>0</v>
      </c>
      <c r="G56" s="6">
        <f>SUM(G36:G54)</f>
        <v>0</v>
      </c>
      <c r="H56" s="81"/>
    </row>
    <row r="57" spans="1:8" s="34" customFormat="1" ht="24" customHeight="1">
      <c r="A57" s="65"/>
      <c r="B57" s="90"/>
      <c r="C57" s="90"/>
      <c r="D57" s="90"/>
      <c r="E57" s="90"/>
      <c r="F57" s="85" t="s">
        <v>136</v>
      </c>
      <c r="G57" s="85" t="s">
        <v>107</v>
      </c>
      <c r="H57" s="82"/>
    </row>
    <row r="58" spans="1:8" s="34" customFormat="1" ht="60.75" customHeight="1">
      <c r="A58" s="65"/>
      <c r="B58" s="90"/>
      <c r="C58" s="90"/>
      <c r="D58" s="90"/>
      <c r="E58" s="90"/>
      <c r="F58" s="90"/>
      <c r="G58" s="91"/>
      <c r="H58" s="82"/>
    </row>
    <row r="59" spans="2:8" s="34" customFormat="1" ht="41.25" customHeight="1">
      <c r="B59" s="77"/>
      <c r="C59" s="77"/>
      <c r="D59" s="77"/>
      <c r="E59" s="77"/>
      <c r="F59" s="77"/>
      <c r="G59" s="78"/>
      <c r="H59" s="82"/>
    </row>
    <row r="60" spans="2:7" ht="9" customHeight="1">
      <c r="B60" s="7"/>
      <c r="C60" s="7"/>
      <c r="D60" s="7"/>
      <c r="E60" s="7"/>
      <c r="F60" s="7"/>
      <c r="G60" s="8"/>
    </row>
    <row r="61" spans="2:7" ht="18">
      <c r="B61" s="87" t="s">
        <v>137</v>
      </c>
      <c r="C61" s="95" t="s">
        <v>51</v>
      </c>
      <c r="D61" s="109" t="s">
        <v>101</v>
      </c>
      <c r="E61" s="110"/>
      <c r="F61" s="110"/>
      <c r="G61" s="111"/>
    </row>
    <row r="62" spans="2:7" ht="15">
      <c r="B62" s="7"/>
      <c r="C62" s="7"/>
      <c r="D62" s="7"/>
      <c r="E62" s="7"/>
      <c r="F62" s="7"/>
      <c r="G62" s="8"/>
    </row>
    <row r="63" spans="2:8" s="75" customFormat="1" ht="60.75" customHeight="1">
      <c r="B63" s="96" t="s">
        <v>106</v>
      </c>
      <c r="C63" s="97" t="s">
        <v>2</v>
      </c>
      <c r="D63" s="98" t="s">
        <v>130</v>
      </c>
      <c r="E63" s="93" t="s">
        <v>131</v>
      </c>
      <c r="F63" s="93" t="s">
        <v>105</v>
      </c>
      <c r="G63" s="93" t="s">
        <v>138</v>
      </c>
      <c r="H63" s="76"/>
    </row>
    <row r="64" spans="2:8" s="75" customFormat="1" ht="22.5" customHeight="1">
      <c r="B64" s="20" t="s">
        <v>52</v>
      </c>
      <c r="C64" s="21" t="s">
        <v>47</v>
      </c>
      <c r="D64" s="22">
        <v>0.95</v>
      </c>
      <c r="E64" s="144"/>
      <c r="F64" s="145"/>
      <c r="G64" s="9">
        <f>IF(ISERROR(E64*F64),"",IF(E64*F64=0,"",E64*F64))</f>
      </c>
      <c r="H64" s="76"/>
    </row>
    <row r="65" spans="2:8" s="75" customFormat="1" ht="22.5" customHeight="1">
      <c r="B65" s="20" t="s">
        <v>53</v>
      </c>
      <c r="C65" s="21" t="s">
        <v>48</v>
      </c>
      <c r="D65" s="22">
        <v>0.9</v>
      </c>
      <c r="E65" s="146"/>
      <c r="F65" s="147"/>
      <c r="G65" s="9">
        <f aca="true" t="shared" si="1" ref="G65:G88">IF(ISERROR(E65*F65),"",IF(E65*F65=0,"",E65*F65))</f>
      </c>
      <c r="H65" s="76"/>
    </row>
    <row r="66" spans="2:8" s="75" customFormat="1" ht="22.5" customHeight="1">
      <c r="B66" s="20" t="s">
        <v>54</v>
      </c>
      <c r="C66" s="21" t="s">
        <v>49</v>
      </c>
      <c r="D66" s="22">
        <v>0.7</v>
      </c>
      <c r="E66" s="146"/>
      <c r="F66" s="147"/>
      <c r="G66" s="9">
        <f t="shared" si="1"/>
      </c>
      <c r="H66" s="76"/>
    </row>
    <row r="67" spans="2:8" s="75" customFormat="1" ht="22.5" customHeight="1">
      <c r="B67" s="20" t="s">
        <v>55</v>
      </c>
      <c r="C67" s="21" t="s">
        <v>45</v>
      </c>
      <c r="D67" s="22">
        <v>0.8</v>
      </c>
      <c r="E67" s="146"/>
      <c r="F67" s="147"/>
      <c r="G67" s="9">
        <f t="shared" si="1"/>
      </c>
      <c r="H67" s="76"/>
    </row>
    <row r="68" spans="2:8" s="75" customFormat="1" ht="30" customHeight="1">
      <c r="B68" s="20" t="s">
        <v>56</v>
      </c>
      <c r="C68" s="21" t="s">
        <v>75</v>
      </c>
      <c r="D68" s="22">
        <v>0.9</v>
      </c>
      <c r="E68" s="146"/>
      <c r="F68" s="147"/>
      <c r="G68" s="9">
        <f t="shared" si="1"/>
      </c>
      <c r="H68" s="76"/>
    </row>
    <row r="69" spans="2:8" s="75" customFormat="1" ht="30" customHeight="1">
      <c r="B69" s="20" t="s">
        <v>57</v>
      </c>
      <c r="C69" s="21" t="s">
        <v>76</v>
      </c>
      <c r="D69" s="22">
        <v>0.85</v>
      </c>
      <c r="E69" s="146"/>
      <c r="F69" s="147"/>
      <c r="G69" s="9">
        <f t="shared" si="1"/>
      </c>
      <c r="H69" s="76"/>
    </row>
    <row r="70" spans="2:8" s="75" customFormat="1" ht="22.5" customHeight="1">
      <c r="B70" s="20" t="s">
        <v>58</v>
      </c>
      <c r="C70" s="21" t="s">
        <v>46</v>
      </c>
      <c r="D70" s="22">
        <v>0.9</v>
      </c>
      <c r="E70" s="146"/>
      <c r="F70" s="147"/>
      <c r="G70" s="9">
        <f t="shared" si="1"/>
      </c>
      <c r="H70" s="76"/>
    </row>
    <row r="71" spans="2:8" s="75" customFormat="1" ht="22.5" customHeight="1">
      <c r="B71" s="20" t="s">
        <v>59</v>
      </c>
      <c r="C71" s="21" t="s">
        <v>41</v>
      </c>
      <c r="D71" s="22">
        <v>0.9</v>
      </c>
      <c r="E71" s="146"/>
      <c r="F71" s="147"/>
      <c r="G71" s="9">
        <f t="shared" si="1"/>
      </c>
      <c r="H71" s="76"/>
    </row>
    <row r="72" spans="2:8" s="75" customFormat="1" ht="22.5" customHeight="1">
      <c r="B72" s="20" t="s">
        <v>60</v>
      </c>
      <c r="C72" s="21" t="s">
        <v>42</v>
      </c>
      <c r="D72" s="23" t="s">
        <v>61</v>
      </c>
      <c r="E72" s="148"/>
      <c r="F72" s="147"/>
      <c r="G72" s="9">
        <f t="shared" si="1"/>
      </c>
      <c r="H72" s="76"/>
    </row>
    <row r="73" spans="2:8" s="75" customFormat="1" ht="22.5" customHeight="1">
      <c r="B73" s="20" t="s">
        <v>62</v>
      </c>
      <c r="C73" s="21" t="s">
        <v>43</v>
      </c>
      <c r="D73" s="23" t="s">
        <v>22</v>
      </c>
      <c r="E73" s="148"/>
      <c r="F73" s="147"/>
      <c r="G73" s="9">
        <f t="shared" si="1"/>
      </c>
      <c r="H73" s="76"/>
    </row>
    <row r="74" spans="2:8" s="75" customFormat="1" ht="22.5" customHeight="1">
      <c r="B74" s="20" t="s">
        <v>63</v>
      </c>
      <c r="C74" s="21" t="s">
        <v>44</v>
      </c>
      <c r="D74" s="22" t="s">
        <v>164</v>
      </c>
      <c r="E74" s="146"/>
      <c r="F74" s="147"/>
      <c r="G74" s="9">
        <f t="shared" si="1"/>
      </c>
      <c r="H74" s="76"/>
    </row>
    <row r="75" spans="2:8" s="75" customFormat="1" ht="22.5" customHeight="1">
      <c r="B75" s="20" t="s">
        <v>64</v>
      </c>
      <c r="C75" s="21" t="s">
        <v>37</v>
      </c>
      <c r="D75" s="22">
        <v>0.8</v>
      </c>
      <c r="E75" s="146"/>
      <c r="F75" s="147"/>
      <c r="G75" s="9">
        <f t="shared" si="1"/>
      </c>
      <c r="H75" s="76"/>
    </row>
    <row r="76" spans="2:8" s="75" customFormat="1" ht="22.5" customHeight="1">
      <c r="B76" s="20" t="s">
        <v>65</v>
      </c>
      <c r="C76" s="21" t="s">
        <v>38</v>
      </c>
      <c r="D76" s="22" t="s">
        <v>164</v>
      </c>
      <c r="E76" s="146"/>
      <c r="F76" s="147"/>
      <c r="G76" s="9">
        <f t="shared" si="1"/>
      </c>
      <c r="H76" s="76"/>
    </row>
    <row r="77" spans="2:8" s="75" customFormat="1" ht="22.5" customHeight="1">
      <c r="B77" s="20" t="s">
        <v>66</v>
      </c>
      <c r="C77" s="21" t="s">
        <v>39</v>
      </c>
      <c r="D77" s="22" t="s">
        <v>20</v>
      </c>
      <c r="E77" s="146"/>
      <c r="F77" s="147"/>
      <c r="G77" s="9">
        <f t="shared" si="1"/>
      </c>
      <c r="H77" s="76"/>
    </row>
    <row r="78" spans="2:8" s="75" customFormat="1" ht="22.5" customHeight="1">
      <c r="B78" s="20" t="s">
        <v>67</v>
      </c>
      <c r="C78" s="21" t="s">
        <v>40</v>
      </c>
      <c r="D78" s="22" t="s">
        <v>23</v>
      </c>
      <c r="E78" s="146"/>
      <c r="F78" s="147"/>
      <c r="G78" s="9">
        <f>IF(ISERROR(E78*F78),"",IF(E78*F78=0,"",E78*F78))</f>
      </c>
      <c r="H78" s="76"/>
    </row>
    <row r="79" spans="2:8" s="75" customFormat="1" ht="22.5" customHeight="1">
      <c r="B79" s="20" t="s">
        <v>68</v>
      </c>
      <c r="C79" s="21" t="s">
        <v>34</v>
      </c>
      <c r="D79" s="22">
        <v>0.35</v>
      </c>
      <c r="E79" s="146"/>
      <c r="F79" s="147"/>
      <c r="G79" s="9">
        <f t="shared" si="1"/>
      </c>
      <c r="H79" s="76"/>
    </row>
    <row r="80" spans="2:8" s="75" customFormat="1" ht="22.5" customHeight="1">
      <c r="B80" s="20" t="s">
        <v>69</v>
      </c>
      <c r="C80" s="21" t="s">
        <v>35</v>
      </c>
      <c r="D80" s="22">
        <v>0.3</v>
      </c>
      <c r="E80" s="146"/>
      <c r="F80" s="147"/>
      <c r="G80" s="9">
        <f t="shared" si="1"/>
      </c>
      <c r="H80" s="76"/>
    </row>
    <row r="81" spans="2:8" s="75" customFormat="1" ht="22.5" customHeight="1">
      <c r="B81" s="20" t="s">
        <v>70</v>
      </c>
      <c r="C81" s="21" t="s">
        <v>36</v>
      </c>
      <c r="D81" s="22">
        <v>0.2</v>
      </c>
      <c r="E81" s="146"/>
      <c r="F81" s="147"/>
      <c r="G81" s="9">
        <f t="shared" si="1"/>
      </c>
      <c r="H81" s="76"/>
    </row>
    <row r="82" spans="2:8" s="75" customFormat="1" ht="30" customHeight="1">
      <c r="B82" s="20" t="s">
        <v>71</v>
      </c>
      <c r="C82" s="21" t="s">
        <v>74</v>
      </c>
      <c r="D82" s="23" t="s">
        <v>23</v>
      </c>
      <c r="E82" s="148"/>
      <c r="F82" s="147"/>
      <c r="G82" s="9">
        <f t="shared" si="1"/>
      </c>
      <c r="H82" s="76"/>
    </row>
    <row r="83" spans="2:8" s="75" customFormat="1" ht="30" customHeight="1">
      <c r="B83" s="20" t="s">
        <v>72</v>
      </c>
      <c r="C83" s="21" t="s">
        <v>73</v>
      </c>
      <c r="D83" s="23" t="s">
        <v>31</v>
      </c>
      <c r="E83" s="148"/>
      <c r="F83" s="147"/>
      <c r="G83" s="9">
        <f t="shared" si="1"/>
      </c>
      <c r="H83" s="76"/>
    </row>
    <row r="84" spans="2:7" ht="22.5" customHeight="1">
      <c r="B84" s="20" t="s">
        <v>80</v>
      </c>
      <c r="C84" s="21" t="s">
        <v>77</v>
      </c>
      <c r="D84" s="22">
        <v>1</v>
      </c>
      <c r="E84" s="146"/>
      <c r="F84" s="149"/>
      <c r="G84" s="9">
        <f t="shared" si="1"/>
      </c>
    </row>
    <row r="85" spans="2:7" ht="22.5" customHeight="1">
      <c r="B85" s="20" t="s">
        <v>81</v>
      </c>
      <c r="C85" s="21" t="s">
        <v>78</v>
      </c>
      <c r="D85" s="22">
        <v>1</v>
      </c>
      <c r="E85" s="146"/>
      <c r="F85" s="149"/>
      <c r="G85" s="9">
        <f t="shared" si="1"/>
      </c>
    </row>
    <row r="86" spans="2:7" ht="22.5" customHeight="1">
      <c r="B86" s="20" t="s">
        <v>82</v>
      </c>
      <c r="C86" s="21" t="s">
        <v>79</v>
      </c>
      <c r="D86" s="23">
        <v>0.1</v>
      </c>
      <c r="E86" s="148"/>
      <c r="F86" s="149"/>
      <c r="G86" s="9">
        <f t="shared" si="1"/>
      </c>
    </row>
    <row r="87" spans="2:7" ht="49.5" customHeight="1">
      <c r="B87" s="20" t="s">
        <v>83</v>
      </c>
      <c r="C87" s="21" t="s">
        <v>86</v>
      </c>
      <c r="D87" s="22">
        <v>0.95</v>
      </c>
      <c r="E87" s="146"/>
      <c r="F87" s="149"/>
      <c r="G87" s="9">
        <f t="shared" si="1"/>
      </c>
    </row>
    <row r="88" spans="2:7" ht="30" customHeight="1">
      <c r="B88" s="24" t="s">
        <v>84</v>
      </c>
      <c r="C88" s="25" t="s">
        <v>85</v>
      </c>
      <c r="D88" s="26">
        <v>0.95</v>
      </c>
      <c r="E88" s="150"/>
      <c r="F88" s="151"/>
      <c r="G88" s="10">
        <f t="shared" si="1"/>
      </c>
    </row>
    <row r="89" spans="2:7" ht="25.5" customHeight="1">
      <c r="B89" s="24" t="s">
        <v>165</v>
      </c>
      <c r="C89" s="25" t="s">
        <v>166</v>
      </c>
      <c r="D89" s="26">
        <v>0.5</v>
      </c>
      <c r="E89" s="150"/>
      <c r="F89" s="151"/>
      <c r="G89" s="10">
        <f>IF(ISERROR(E89*F89),"",IF(E89*F89=0,"",E89*F89))</f>
      </c>
    </row>
    <row r="90" spans="2:7" ht="11.25">
      <c r="B90" s="51"/>
      <c r="C90" s="51"/>
      <c r="D90" s="51"/>
      <c r="G90" s="11"/>
    </row>
    <row r="91" spans="2:7" s="34" customFormat="1" ht="24" customHeight="1">
      <c r="B91" s="90"/>
      <c r="C91" s="90" t="s">
        <v>91</v>
      </c>
      <c r="D91" s="90"/>
      <c r="E91" s="77"/>
      <c r="F91" s="6">
        <f>SUM(F64:F89)</f>
        <v>0</v>
      </c>
      <c r="G91" s="6">
        <f>SUM(G64:G89)</f>
        <v>0</v>
      </c>
    </row>
    <row r="92" spans="2:7" ht="26.25" customHeight="1">
      <c r="B92" s="8"/>
      <c r="C92" s="7"/>
      <c r="D92" s="7"/>
      <c r="E92" s="5"/>
      <c r="F92" s="85" t="s">
        <v>139</v>
      </c>
      <c r="G92" s="85" t="s">
        <v>140</v>
      </c>
    </row>
    <row r="93" spans="2:7" ht="15">
      <c r="B93" s="7"/>
      <c r="C93" s="95"/>
      <c r="D93" s="95"/>
      <c r="E93" s="5"/>
      <c r="F93" s="7"/>
      <c r="G93" s="4"/>
    </row>
    <row r="94" spans="2:7" ht="15">
      <c r="B94" s="7"/>
      <c r="C94" s="7"/>
      <c r="D94" s="7"/>
      <c r="E94" s="5"/>
      <c r="F94" s="5"/>
      <c r="G94" s="4"/>
    </row>
    <row r="95" spans="2:7" ht="15">
      <c r="B95" s="7"/>
      <c r="C95" s="7"/>
      <c r="D95" s="7"/>
      <c r="E95" s="5"/>
      <c r="F95" s="5"/>
      <c r="G95" s="4"/>
    </row>
    <row r="96" spans="2:7" ht="12.75" customHeight="1">
      <c r="B96" s="7"/>
      <c r="C96" s="7"/>
      <c r="D96" s="7"/>
      <c r="E96" s="112"/>
      <c r="F96" s="112"/>
      <c r="G96" s="112"/>
    </row>
    <row r="97" spans="2:7" ht="15">
      <c r="B97" s="7"/>
      <c r="C97" s="7"/>
      <c r="D97" s="7"/>
      <c r="E97" s="5"/>
      <c r="F97" s="5"/>
      <c r="G97" s="4"/>
    </row>
    <row r="98" spans="2:7" ht="15">
      <c r="B98" s="7"/>
      <c r="C98" s="7"/>
      <c r="D98" s="7"/>
      <c r="E98" s="5"/>
      <c r="F98" s="5"/>
      <c r="G98" s="4"/>
    </row>
    <row r="99" spans="2:7" ht="15">
      <c r="B99" s="7"/>
      <c r="C99" s="7"/>
      <c r="D99" s="7"/>
      <c r="E99" s="5"/>
      <c r="F99" s="5"/>
      <c r="G99" s="4"/>
    </row>
    <row r="100" spans="2:4" ht="11.25">
      <c r="B100" s="51"/>
      <c r="C100" s="51"/>
      <c r="D100" s="51"/>
    </row>
  </sheetData>
  <sheetProtection password="BFF3" sheet="1" objects="1" scenarios="1" selectLockedCells="1"/>
  <mergeCells count="13">
    <mergeCell ref="D33:G33"/>
    <mergeCell ref="E96:G96"/>
    <mergeCell ref="D61:G61"/>
    <mergeCell ref="B6:G6"/>
    <mergeCell ref="B7:G7"/>
    <mergeCell ref="B13:E13"/>
    <mergeCell ref="B25:E25"/>
    <mergeCell ref="B1:G1"/>
    <mergeCell ref="B5:G5"/>
    <mergeCell ref="D2:G2"/>
    <mergeCell ref="B3:G3"/>
    <mergeCell ref="B4:G4"/>
    <mergeCell ref="B2:C2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scale="63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M18"/>
  <sheetViews>
    <sheetView tabSelected="1" zoomScale="75" zoomScaleNormal="75" zoomScalePageLayoutView="0" workbookViewId="0" topLeftCell="A1">
      <selection activeCell="L15" sqref="L15"/>
    </sheetView>
  </sheetViews>
  <sheetFormatPr defaultColWidth="9.140625" defaultRowHeight="12.75"/>
  <cols>
    <col min="1" max="1" width="5.7109375" style="32" customWidth="1"/>
    <col min="2" max="2" width="63.140625" style="32" customWidth="1"/>
    <col min="3" max="3" width="10.140625" style="44" customWidth="1"/>
    <col min="4" max="4" width="4.421875" style="32" customWidth="1"/>
    <col min="5" max="5" width="17.00390625" style="44" customWidth="1"/>
    <col min="6" max="6" width="6.140625" style="44" customWidth="1"/>
    <col min="7" max="7" width="4.00390625" style="44" customWidth="1"/>
    <col min="8" max="8" width="9.140625" style="32" customWidth="1"/>
    <col min="9" max="9" width="3.28125" style="32" customWidth="1"/>
    <col min="10" max="10" width="9.140625" style="32" customWidth="1"/>
    <col min="11" max="11" width="17.00390625" style="32" customWidth="1"/>
    <col min="12" max="12" width="19.8515625" style="32" customWidth="1"/>
    <col min="13" max="13" width="9.140625" style="32" customWidth="1"/>
    <col min="14" max="14" width="15.28125" style="32" customWidth="1"/>
    <col min="15" max="16384" width="9.140625" style="32" customWidth="1"/>
  </cols>
  <sheetData>
    <row r="1" spans="1:12" ht="113.25" customHeight="1">
      <c r="A1" s="3"/>
      <c r="B1" s="126" t="s">
        <v>150</v>
      </c>
      <c r="C1" s="127"/>
      <c r="D1" s="127"/>
      <c r="E1" s="127"/>
      <c r="F1" s="127"/>
      <c r="G1" s="127"/>
      <c r="H1" s="45"/>
      <c r="I1" s="46"/>
      <c r="J1" s="3"/>
      <c r="K1" s="3"/>
      <c r="L1" s="3"/>
    </row>
    <row r="2" spans="1:12" ht="18.75" customHeight="1">
      <c r="A2" s="33"/>
      <c r="B2" s="120" t="s">
        <v>93</v>
      </c>
      <c r="C2" s="121"/>
      <c r="D2" s="47" t="s">
        <v>151</v>
      </c>
      <c r="E2" s="48"/>
      <c r="F2" s="48"/>
      <c r="G2" s="48"/>
      <c r="H2" s="49"/>
      <c r="I2" s="50"/>
      <c r="J2" s="3"/>
      <c r="K2" s="3"/>
      <c r="L2" s="3"/>
    </row>
    <row r="3" spans="1:12" ht="12.75">
      <c r="A3" s="3"/>
      <c r="B3" s="11"/>
      <c r="C3" s="51"/>
      <c r="D3" s="11"/>
      <c r="E3" s="52"/>
      <c r="F3" s="51"/>
      <c r="G3" s="51"/>
      <c r="H3" s="11"/>
      <c r="I3" s="11"/>
      <c r="J3" s="3"/>
      <c r="K3" s="3"/>
      <c r="L3" s="3"/>
    </row>
    <row r="4" spans="1:12" ht="24.75" customHeight="1">
      <c r="A4" s="3"/>
      <c r="B4" s="122" t="s">
        <v>99</v>
      </c>
      <c r="C4" s="123"/>
      <c r="D4" s="123"/>
      <c r="E4" s="123"/>
      <c r="F4" s="123"/>
      <c r="G4" s="123"/>
      <c r="H4" s="123"/>
      <c r="I4" s="123"/>
      <c r="J4" s="3"/>
      <c r="K4" s="3"/>
      <c r="L4" s="3"/>
    </row>
    <row r="5" spans="1:12" ht="12.75">
      <c r="A5" s="3"/>
      <c r="B5" s="53"/>
      <c r="C5" s="54"/>
      <c r="D5" s="55"/>
      <c r="E5" s="56"/>
      <c r="F5" s="54"/>
      <c r="G5" s="54"/>
      <c r="H5" s="55"/>
      <c r="I5" s="57"/>
      <c r="J5" s="3"/>
      <c r="K5" s="3"/>
      <c r="L5" s="3"/>
    </row>
    <row r="6" spans="1:12" s="36" customFormat="1" ht="24.75" customHeight="1">
      <c r="A6" s="34"/>
      <c r="B6" s="27" t="s">
        <v>95</v>
      </c>
      <c r="C6" s="129" t="s">
        <v>90</v>
      </c>
      <c r="D6" s="29"/>
      <c r="E6" s="30">
        <f>Tabella!F56</f>
        <v>0</v>
      </c>
      <c r="F6" s="31" t="s">
        <v>111</v>
      </c>
      <c r="G6" s="28"/>
      <c r="H6" s="29"/>
      <c r="I6" s="58"/>
      <c r="J6" s="34"/>
      <c r="K6" s="34"/>
      <c r="L6" s="34"/>
    </row>
    <row r="7" spans="1:12" s="36" customFormat="1" ht="24.75" customHeight="1">
      <c r="A7" s="34"/>
      <c r="B7" s="27" t="s">
        <v>96</v>
      </c>
      <c r="C7" s="129" t="s">
        <v>90</v>
      </c>
      <c r="D7" s="29"/>
      <c r="E7" s="30">
        <f>Tabella!F91</f>
        <v>0</v>
      </c>
      <c r="F7" s="31" t="s">
        <v>112</v>
      </c>
      <c r="G7" s="28"/>
      <c r="H7" s="29"/>
      <c r="I7" s="58"/>
      <c r="J7" s="34"/>
      <c r="K7" s="34"/>
      <c r="L7" s="34"/>
    </row>
    <row r="8" spans="1:13" s="36" customFormat="1" ht="24.75" customHeight="1">
      <c r="A8" s="34"/>
      <c r="B8" s="27" t="s">
        <v>123</v>
      </c>
      <c r="C8" s="129" t="s">
        <v>90</v>
      </c>
      <c r="D8" s="29"/>
      <c r="E8" s="30">
        <f>(Tabella!G20)+(Tabella!G30)</f>
        <v>0</v>
      </c>
      <c r="F8" s="31" t="s">
        <v>88</v>
      </c>
      <c r="G8" s="28"/>
      <c r="H8" s="29"/>
      <c r="I8" s="58"/>
      <c r="J8" s="34"/>
      <c r="K8" s="34"/>
      <c r="L8" s="34"/>
      <c r="M8" s="37"/>
    </row>
    <row r="9" spans="1:12" s="36" customFormat="1" ht="24.75" customHeight="1">
      <c r="A9" s="34"/>
      <c r="B9" s="27" t="s">
        <v>109</v>
      </c>
      <c r="C9" s="28"/>
      <c r="D9" s="29"/>
      <c r="E9" s="30">
        <f>Tabella!G56</f>
        <v>0</v>
      </c>
      <c r="F9" s="31" t="s">
        <v>113</v>
      </c>
      <c r="G9" s="28"/>
      <c r="H9" s="29"/>
      <c r="I9" s="58"/>
      <c r="J9" s="34"/>
      <c r="K9" s="34"/>
      <c r="L9" s="34"/>
    </row>
    <row r="10" spans="1:12" s="36" customFormat="1" ht="24.75" customHeight="1">
      <c r="A10" s="34"/>
      <c r="B10" s="27" t="s">
        <v>110</v>
      </c>
      <c r="C10" s="28"/>
      <c r="D10" s="29"/>
      <c r="E10" s="30">
        <f>Tabella!G91</f>
        <v>0</v>
      </c>
      <c r="F10" s="31" t="s">
        <v>114</v>
      </c>
      <c r="G10" s="28"/>
      <c r="H10" s="29"/>
      <c r="I10" s="58"/>
      <c r="J10" s="34"/>
      <c r="K10" s="34"/>
      <c r="L10" s="34"/>
    </row>
    <row r="11" spans="1:12" s="36" customFormat="1" ht="15.75" customHeight="1">
      <c r="A11" s="34"/>
      <c r="B11" s="59"/>
      <c r="C11" s="60"/>
      <c r="D11" s="61"/>
      <c r="E11" s="62"/>
      <c r="F11" s="60"/>
      <c r="G11" s="60"/>
      <c r="H11" s="61"/>
      <c r="I11" s="63"/>
      <c r="J11" s="34"/>
      <c r="K11" s="34"/>
      <c r="L11" s="34"/>
    </row>
    <row r="12" spans="1:12" s="36" customFormat="1" ht="32.25" customHeight="1">
      <c r="A12" s="34"/>
      <c r="B12" s="128" t="s">
        <v>91</v>
      </c>
      <c r="C12" s="128"/>
      <c r="D12" s="128"/>
      <c r="E12" s="128"/>
      <c r="F12" s="128"/>
      <c r="G12" s="64"/>
      <c r="H12" s="65"/>
      <c r="I12" s="65"/>
      <c r="J12" s="34"/>
      <c r="K12" s="34"/>
      <c r="L12" s="39"/>
    </row>
    <row r="13" spans="1:13" s="36" customFormat="1" ht="24.75" customHeight="1" thickBot="1">
      <c r="A13" s="35"/>
      <c r="B13" s="129"/>
      <c r="C13" s="66"/>
      <c r="D13" s="67"/>
      <c r="E13" s="68"/>
      <c r="F13" s="28"/>
      <c r="G13" s="28"/>
      <c r="H13" s="29"/>
      <c r="I13" s="29"/>
      <c r="J13" s="35"/>
      <c r="K13" s="35"/>
      <c r="L13" s="34"/>
      <c r="M13" s="39"/>
    </row>
    <row r="14" spans="1:13" s="36" customFormat="1" ht="34.5" customHeight="1">
      <c r="A14" s="35"/>
      <c r="B14" s="35"/>
      <c r="C14" s="132" t="s">
        <v>125</v>
      </c>
      <c r="D14" s="133"/>
      <c r="E14" s="133"/>
      <c r="F14" s="133"/>
      <c r="G14" s="133"/>
      <c r="H14" s="133"/>
      <c r="I14" s="140"/>
      <c r="J14" s="35"/>
      <c r="K14" s="35"/>
      <c r="L14" s="35"/>
      <c r="M14" s="37"/>
    </row>
    <row r="15" spans="1:13" s="36" customFormat="1" ht="24" customHeight="1">
      <c r="A15" s="35"/>
      <c r="B15" s="35"/>
      <c r="C15" s="134"/>
      <c r="D15" s="40"/>
      <c r="E15" s="37"/>
      <c r="F15" s="40"/>
      <c r="G15" s="40"/>
      <c r="H15" s="35"/>
      <c r="I15" s="135"/>
      <c r="J15" s="35"/>
      <c r="K15" s="35"/>
      <c r="L15" s="35"/>
      <c r="M15" s="37"/>
    </row>
    <row r="16" spans="1:13" s="36" customFormat="1" ht="24.75" customHeight="1">
      <c r="A16" s="35"/>
      <c r="B16" s="130"/>
      <c r="C16" s="136" t="s">
        <v>167</v>
      </c>
      <c r="D16" s="29"/>
      <c r="E16" s="69" t="e">
        <f>(Tabella!G56+Tabella!G20+Tabella!G30)/(Tabella!F56+Tabella!G91)</f>
        <v>#DIV/0!</v>
      </c>
      <c r="F16" s="70" t="s">
        <v>94</v>
      </c>
      <c r="G16" s="70" t="s">
        <v>92</v>
      </c>
      <c r="H16" s="1"/>
      <c r="I16" s="135"/>
      <c r="J16" s="35"/>
      <c r="K16" s="37"/>
      <c r="L16" s="41"/>
      <c r="M16" s="37"/>
    </row>
    <row r="17" spans="1:13" s="36" customFormat="1" ht="45.75" customHeight="1" thickBot="1">
      <c r="A17" s="35"/>
      <c r="B17" s="35"/>
      <c r="C17" s="137"/>
      <c r="D17" s="138"/>
      <c r="E17" s="139"/>
      <c r="F17" s="139"/>
      <c r="G17" s="139"/>
      <c r="H17" s="139"/>
      <c r="I17" s="141"/>
      <c r="J17" s="35"/>
      <c r="K17" s="35"/>
      <c r="L17" s="35"/>
      <c r="M17" s="37"/>
    </row>
    <row r="18" spans="1:12" s="36" customFormat="1" ht="40.5" customHeight="1">
      <c r="A18" s="35"/>
      <c r="B18" s="131"/>
      <c r="C18" s="42"/>
      <c r="D18" s="43"/>
      <c r="E18" s="42"/>
      <c r="F18" s="42"/>
      <c r="G18" s="42"/>
      <c r="H18" s="43"/>
      <c r="I18" s="43"/>
      <c r="J18" s="35"/>
      <c r="K18" s="35"/>
      <c r="L18" s="34"/>
    </row>
  </sheetData>
  <sheetProtection password="BFF3" sheet="1" objects="1" scenarios="1" selectLockedCells="1"/>
  <mergeCells count="6">
    <mergeCell ref="B1:G1"/>
    <mergeCell ref="B2:C2"/>
    <mergeCell ref="B12:F12"/>
    <mergeCell ref="B4:I4"/>
    <mergeCell ref="C14:H14"/>
    <mergeCell ref="E17:H17"/>
  </mergeCells>
  <printOptions horizontalCentered="1"/>
  <pageMargins left="0.3937007874015748" right="0.3937007874015748" top="0.47" bottom="0.984251968503937" header="0.38" footer="0.5118110236220472"/>
  <pageSetup horizontalDpi="300" verticalDpi="300" orientation="portrait" paperSize="9" scale="75" r:id="rId3"/>
  <headerFooter alignWithMargins="0">
    <oddFooter>&amp;CPagina &amp;[3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R.I.E.</dc:title>
  <dc:subject>Calcolo Riduzione Impatto Edilizio</dc:subject>
  <dc:creator>csartena</dc:creator>
  <cp:keywords>RIE</cp:keywords>
  <dc:description>R.I.E. Riduzione Impatto Edilizio 
Albedo - Coefficiente di riflessione</dc:description>
  <cp:lastModifiedBy>ANDREA ROSSETTO</cp:lastModifiedBy>
  <cp:lastPrinted>2009-11-10T11:43:50Z</cp:lastPrinted>
  <dcterms:created xsi:type="dcterms:W3CDTF">2009-05-29T08:24:50Z</dcterms:created>
  <dcterms:modified xsi:type="dcterms:W3CDTF">2023-09-26T12:05:21Z</dcterms:modified>
  <cp:category/>
  <cp:version/>
  <cp:contentType/>
  <cp:contentStatus/>
</cp:coreProperties>
</file>